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9600" windowHeight="11970" tabRatio="666" firstSheet="2" activeTab="5"/>
  </bookViews>
  <sheets>
    <sheet name="tabela informacyjna" sheetId="7" r:id="rId1"/>
    <sheet name="powierzchniowe" sheetId="10" r:id="rId2"/>
    <sheet name="liniowe" sheetId="11" r:id="rId3"/>
    <sheet name="punktowe" sheetId="12" r:id="rId4"/>
    <sheet name="wspomagające" sheetId="13" r:id="rId5"/>
    <sheet name="PDK" sheetId="17" r:id="rId6"/>
    <sheet name="wskaźniki" sheetId="14" r:id="rId7"/>
    <sheet name="Kody" sheetId="16" r:id="rId8"/>
    <sheet name="lista gmin" sheetId="15" r:id="rId9"/>
  </sheets>
  <definedNames>
    <definedName name="_xlnm._FilterDatabase" localSheetId="7" hidden="1">Kody!$F$1:$F$54</definedName>
    <definedName name="_xlnm._FilterDatabase" localSheetId="8" hidden="1">'lista gmin'!$B$1:$E$3</definedName>
    <definedName name="_Toc363113246" localSheetId="7">Kody!$E$2</definedName>
    <definedName name="_Toc363113247" localSheetId="7">Kody!$F$2</definedName>
    <definedName name="_Toc363113252" localSheetId="7">Kody!$E$3</definedName>
    <definedName name="_Toc363113253" localSheetId="7">Kody!$F$3</definedName>
    <definedName name="_Toc363113258" localSheetId="7">Kody!$E$4</definedName>
    <definedName name="_Toc363113259" localSheetId="7">Kody!$F$4</definedName>
    <definedName name="_Toc363113264" localSheetId="7">Kody!$E$5</definedName>
    <definedName name="_Toc363113265" localSheetId="7">Kody!$F$5</definedName>
    <definedName name="_Toc363113270" localSheetId="7">Kody!$E$6</definedName>
    <definedName name="_Toc363113271" localSheetId="7">Kody!$F$6</definedName>
    <definedName name="_Toc363113276" localSheetId="7">Kody!$E$7</definedName>
    <definedName name="_Toc363113277" localSheetId="7">Kody!$F$7</definedName>
    <definedName name="_Toc363113282" localSheetId="7">Kody!$E$8</definedName>
    <definedName name="_Toc363113283" localSheetId="7">Kody!$F$8</definedName>
    <definedName name="_Toc363113288" localSheetId="7">Kody!$E$9</definedName>
    <definedName name="_Toc363113289" localSheetId="7">Kody!$F$9</definedName>
    <definedName name="_Toc363113294" localSheetId="7">Kody!$E$10</definedName>
    <definedName name="_Toc363113295" localSheetId="7">Kody!$F$10</definedName>
    <definedName name="_Toc363113300" localSheetId="7">Kody!$E$11</definedName>
    <definedName name="_Toc363113301" localSheetId="7">Kody!$F$11</definedName>
    <definedName name="_Toc363113306" localSheetId="7">Kody!#REF!</definedName>
    <definedName name="_Toc363113307" localSheetId="7">Kody!#REF!</definedName>
    <definedName name="_Toc363113312" localSheetId="7">Kody!#REF!</definedName>
    <definedName name="_Toc363113313" localSheetId="7">Kody!#REF!</definedName>
    <definedName name="_Toc363113318" localSheetId="7">Kody!#REF!</definedName>
    <definedName name="_Toc363113319" localSheetId="7">Kody!#REF!</definedName>
    <definedName name="_Toc363113324" localSheetId="7">Kody!#REF!</definedName>
    <definedName name="_Toc363113325" localSheetId="7">Kody!#REF!</definedName>
    <definedName name="_Toc363113330" localSheetId="7">Kody!#REF!</definedName>
    <definedName name="_Toc363113331" localSheetId="7">Kody!#REF!</definedName>
    <definedName name="_Toc363113336" localSheetId="7">Kody!#REF!</definedName>
    <definedName name="_Toc363113337" localSheetId="7">Kody!#REF!</definedName>
    <definedName name="_Toc363113349" localSheetId="7">Kody!#REF!</definedName>
    <definedName name="_Toc363113350" localSheetId="7">Kody!#REF!</definedName>
    <definedName name="_Toc363113355" localSheetId="7">Kody!#REF!</definedName>
    <definedName name="_Toc363113356" localSheetId="7">Kody!#REF!</definedName>
    <definedName name="_Toc363113361" localSheetId="7">Kody!#REF!</definedName>
    <definedName name="_Toc363113362" localSheetId="7">Kody!#REF!</definedName>
    <definedName name="_Toc363113367" localSheetId="7">Kody!#REF!</definedName>
    <definedName name="_Toc363113368" localSheetId="7">Kody!#REF!</definedName>
    <definedName name="_Toc363113373" localSheetId="7">Kody!#REF!</definedName>
    <definedName name="_Toc363113374" localSheetId="7">Kody!#REF!</definedName>
    <definedName name="_Toc363113379" localSheetId="7">Kody!#REF!</definedName>
    <definedName name="_Toc363113380" localSheetId="7">Kody!#REF!</definedName>
    <definedName name="_Toc363113385" localSheetId="7">Kody!#REF!</definedName>
    <definedName name="_Toc363113386" localSheetId="7">Kody!#REF!</definedName>
    <definedName name="_Toc363113391" localSheetId="7">Kody!#REF!</definedName>
    <definedName name="_Toc363113392" localSheetId="7">Kody!#REF!</definedName>
    <definedName name="_Toc363113397" localSheetId="7">Kody!#REF!</definedName>
    <definedName name="_Toc363113398" localSheetId="7">Kody!#REF!</definedName>
    <definedName name="_Toc363113403" localSheetId="7">Kody!#REF!</definedName>
    <definedName name="_Toc363113404" localSheetId="7">Kody!#REF!</definedName>
    <definedName name="_Toc363113409" localSheetId="7">Kody!#REF!</definedName>
    <definedName name="_Toc363113410" localSheetId="7">Kody!#REF!</definedName>
    <definedName name="_Toc363113415" localSheetId="7">Kody!$E$21</definedName>
    <definedName name="_Toc363113416" localSheetId="7">Kody!$F$21</definedName>
    <definedName name="_Toc363113421" localSheetId="7">Kody!$E$22</definedName>
    <definedName name="_Toc363113422" localSheetId="7">Kody!$F$22</definedName>
    <definedName name="_Toc363113427" localSheetId="7">Kody!$E$23</definedName>
    <definedName name="_Toc363113428" localSheetId="7">Kody!$F$23</definedName>
    <definedName name="_Toc363113433" localSheetId="7">Kody!#REF!</definedName>
    <definedName name="_Toc363113434" localSheetId="7">Kody!#REF!</definedName>
    <definedName name="_Toc363113439" localSheetId="7">Kody!$E$27</definedName>
    <definedName name="_Toc363113440" localSheetId="7">Kody!$F$27</definedName>
    <definedName name="_Toc363113445" localSheetId="7">Kody!$E$28</definedName>
    <definedName name="_Toc363113446" localSheetId="7">Kody!$F$28</definedName>
    <definedName name="_Toc363113451" localSheetId="7">Kody!$E$29</definedName>
    <definedName name="_Toc363113452" localSheetId="7">Kody!$F$29</definedName>
    <definedName name="_Toc363113457" localSheetId="7">Kody!$E$30</definedName>
    <definedName name="_Toc363113458" localSheetId="7">Kody!$F$30</definedName>
    <definedName name="_Toc363113470" localSheetId="7">Kody!$E$31</definedName>
    <definedName name="_Toc363113747" localSheetId="7">Kody!$H$3</definedName>
    <definedName name="_Toc363113755" localSheetId="7">Kody!$H$4</definedName>
    <definedName name="_Toc363113756" localSheetId="7">Kody!$I$3</definedName>
    <definedName name="_Toc363113763" localSheetId="7">Kody!$H$5</definedName>
    <definedName name="_Toc363113764" localSheetId="7">Kody!$I$4</definedName>
    <definedName name="_Toc363113771" localSheetId="7">Kody!$H$6</definedName>
    <definedName name="_Toc363113772" localSheetId="7">Kody!$I$5</definedName>
    <definedName name="_Toc363113779" localSheetId="7">Kody!$H$7</definedName>
    <definedName name="_Toc363113780" localSheetId="7">Kody!$I$6</definedName>
    <definedName name="_Toc363113787" localSheetId="7">Kody!$H$8</definedName>
    <definedName name="_Toc363113788" localSheetId="7">Kody!$I$7</definedName>
    <definedName name="_Toc363113795" localSheetId="7">Kody!$H$9</definedName>
    <definedName name="_Toc363113796" localSheetId="7">Kody!$I$8</definedName>
    <definedName name="_Toc363113803" localSheetId="7">Kody!$H$10</definedName>
    <definedName name="_Toc363113804" localSheetId="7">Kody!$I$9</definedName>
    <definedName name="_Toc363113811" localSheetId="7">Kody!$H$11</definedName>
    <definedName name="_Toc363113812" localSheetId="7">Kody!$I$10</definedName>
    <definedName name="_Toc363113819" localSheetId="7">Kody!#REF!</definedName>
    <definedName name="_Toc363113820" localSheetId="7">Kody!$I$11</definedName>
    <definedName name="_Toc363113827" localSheetId="7">Kody!#REF!</definedName>
    <definedName name="_Toc363113828" localSheetId="7">Kody!#REF!</definedName>
    <definedName name="_Toc363113835" localSheetId="7">Kody!#REF!</definedName>
    <definedName name="_Toc363113836" localSheetId="7">Kody!#REF!</definedName>
    <definedName name="_Toc363113843" localSheetId="7">Kody!#REF!</definedName>
    <definedName name="_Toc363113844" localSheetId="7">Kody!#REF!</definedName>
    <definedName name="_Toc363113851" localSheetId="7">Kody!#REF!</definedName>
    <definedName name="_Toc363113852" localSheetId="7">Kody!#REF!</definedName>
    <definedName name="_Toc363113859" localSheetId="7">Kody!#REF!</definedName>
    <definedName name="_Toc363113860" localSheetId="7">Kody!#REF!</definedName>
    <definedName name="_Toc363113867" localSheetId="7">Kody!#REF!</definedName>
    <definedName name="_Toc363113868" localSheetId="7">Kody!#REF!</definedName>
    <definedName name="_Toc363113875" localSheetId="7">Kody!#REF!</definedName>
    <definedName name="_Toc363113876" localSheetId="7">Kody!#REF!</definedName>
    <definedName name="_Toc363113883" localSheetId="7">Kody!#REF!</definedName>
    <definedName name="_Toc363113884" localSheetId="7">Kody!#REF!</definedName>
    <definedName name="_Toc363113892" localSheetId="7">Kody!#REF!</definedName>
    <definedName name="_Toc363113901" localSheetId="7">Kody!#REF!</definedName>
    <definedName name="_Toc363113929" localSheetId="0">'tabela informacyjna'!$B$4</definedName>
    <definedName name="_Toc363113935" localSheetId="1">powierzchniowe!$B$6</definedName>
    <definedName name="_Toc363113936" localSheetId="1">powierzchniowe!$E$6</definedName>
    <definedName name="_Toc363113938" localSheetId="1">powierzchniowe!$B$7</definedName>
    <definedName name="_Toc363113939" localSheetId="1">powierzchniowe!$E$7</definedName>
    <definedName name="_Toc363113941" localSheetId="1">powierzchniowe!$B$8</definedName>
    <definedName name="_Toc363113942" localSheetId="1">powierzchniowe!$E$8</definedName>
    <definedName name="_Toc363113944" localSheetId="1">powierzchniowe!$B$9</definedName>
    <definedName name="_Toc363113945" localSheetId="1">powierzchniowe!$E$9</definedName>
    <definedName name="_Toc363113947" localSheetId="1">powierzchniowe!$B$10</definedName>
    <definedName name="_Toc363113948" localSheetId="1">powierzchniowe!$E$10</definedName>
    <definedName name="_Toc363113950" localSheetId="1">powierzchniowe!$B$11</definedName>
    <definedName name="_Toc363113951" localSheetId="1">powierzchniowe!$E$11</definedName>
    <definedName name="_Toc363113953" localSheetId="1">powierzchniowe!$B$12</definedName>
    <definedName name="_Toc363113954" localSheetId="1">powierzchniowe!$E$12</definedName>
    <definedName name="_Toc363113956" localSheetId="1">powierzchniowe!$B$13</definedName>
    <definedName name="_Toc363113957" localSheetId="1">powierzchniowe!$E$13</definedName>
    <definedName name="_Toc363113958" localSheetId="1">powierzchniowe!#REF!</definedName>
    <definedName name="_Toc363113960" localSheetId="1">powierzchniowe!$B$14</definedName>
    <definedName name="_Toc363113961" localSheetId="1">powierzchniowe!$E$14</definedName>
    <definedName name="_Toc363113962" localSheetId="1">powierzchniowe!#REF!</definedName>
    <definedName name="_Toc363113963" localSheetId="1">powierzchniowe!#REF!</definedName>
    <definedName name="_Toc363113964" localSheetId="1">powierzchniowe!$B$15</definedName>
    <definedName name="_Toc363113966" localSheetId="1">powierzchniowe!$B$16</definedName>
    <definedName name="_Toc363113967" localSheetId="1">powierzchniowe!$E$16</definedName>
    <definedName name="_Toc363113969" localSheetId="1">powierzchniowe!$B$17</definedName>
    <definedName name="_Toc363113970" localSheetId="1">powierzchniowe!$E$17</definedName>
    <definedName name="_Toc363113972" localSheetId="1">powierzchniowe!$B$18</definedName>
    <definedName name="_Toc363113973" localSheetId="1">powierzchniowe!$E$18</definedName>
    <definedName name="_Toc363113975" localSheetId="1">powierzchniowe!$B$19</definedName>
    <definedName name="_Toc363113976" localSheetId="1">powierzchniowe!$E$19</definedName>
    <definedName name="_Toc363113995" localSheetId="2">liniowe!$E$10</definedName>
    <definedName name="_Toc363114114" localSheetId="6">wskaźniki!$A$1</definedName>
    <definedName name="_Toc363114115" localSheetId="6">wskaźniki!$B$1</definedName>
    <definedName name="_Toc363114116" localSheetId="6">wskaźniki!$C$1</definedName>
    <definedName name="Gmina_Powiat" localSheetId="8">'tabela informacyjna'!$C$7</definedName>
    <definedName name="Kod_Liniowe">Kody!$H$13:$H$20</definedName>
    <definedName name="Kod_Powierzchniowe">Kody!$H$3:$H$11</definedName>
    <definedName name="Kod_Punktowe">Kody!$H$22:$H$26</definedName>
    <definedName name="Kod_Sytuacji">Kody!$E$2:$E$30</definedName>
    <definedName name="Kod_Wspomagajace">Kody!$H$28:$H$47</definedName>
    <definedName name="Nazwy_Gmin">'lista gmin'!$C$3:$C$3</definedName>
    <definedName name="Nazwy_Powiatow">'lista gmin'!$D$3:$D$3</definedName>
    <definedName name="_xlnm.Print_Area" localSheetId="2">liniowe!$A$1:$O$4</definedName>
    <definedName name="_xlnm.Print_Area" localSheetId="5">PDK!$A$1:$O$4</definedName>
    <definedName name="_xlnm.Print_Area" localSheetId="1">powierzchniowe!$A$1:$O$4</definedName>
    <definedName name="_xlnm.Print_Area" localSheetId="3">punktowe!$A$1:$N$4</definedName>
    <definedName name="_xlnm.Print_Area" localSheetId="4">wspomagające!$A$1:$O$4</definedName>
    <definedName name="Opis">'lista gmin'!$C$3:$C$3</definedName>
    <definedName name="PDK_zadania">Kody!$H$49:$H$78</definedName>
    <definedName name="Strefy">Kody!$B$40:$B$42</definedName>
  </definedNames>
  <calcPr calcId="125725"/>
</workbook>
</file>

<file path=xl/calcChain.xml><?xml version="1.0" encoding="utf-8"?>
<calcChain xmlns="http://schemas.openxmlformats.org/spreadsheetml/2006/main">
  <c r="E7" i="17"/>
  <c r="D17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F3"/>
  <c r="C1"/>
  <c r="F8" i="13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E8"/>
  <c r="F8" i="12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E8"/>
  <c r="F8" i="11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E8"/>
  <c r="F8" i="10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E8"/>
  <c r="F7" i="13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E7"/>
  <c r="F7" i="12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E7"/>
  <c r="F7" i="11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E7"/>
  <c r="F7" i="10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E7"/>
  <c r="D19"/>
  <c r="D7" i="7"/>
  <c r="C2" i="17" s="1"/>
  <c r="D17" i="13"/>
  <c r="D15" i="12"/>
  <c r="D16"/>
  <c r="D18"/>
  <c r="D17"/>
  <c r="D24" i="11"/>
  <c r="D23"/>
  <c r="D22"/>
  <c r="D21"/>
  <c r="D19"/>
  <c r="D18"/>
  <c r="D17"/>
  <c r="D16"/>
  <c r="D18" i="10"/>
  <c r="D20"/>
  <c r="D21"/>
  <c r="D22"/>
  <c r="D23"/>
  <c r="D24"/>
  <c r="D26"/>
  <c r="D27"/>
  <c r="D28"/>
  <c r="D29"/>
  <c r="C1"/>
  <c r="C2" i="13" l="1"/>
  <c r="C2" i="12"/>
  <c r="C2" i="10"/>
  <c r="C2" i="11"/>
  <c r="C1" i="13"/>
  <c r="F3"/>
  <c r="F3" i="12"/>
  <c r="C1"/>
  <c r="F3" i="11"/>
  <c r="C1"/>
  <c r="F3" i="10"/>
</calcChain>
</file>

<file path=xl/comments1.xml><?xml version="1.0" encoding="utf-8"?>
<comments xmlns="http://schemas.openxmlformats.org/spreadsheetml/2006/main">
  <authors>
    <author>lochno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rodzaj prowadzonych działań inwestycyjnych lub modernizacyjnych i ich wpływ na wielkość emisji zanieczyszczeń do powietrza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podać dokładny adres, gdzie zostało przeprowadzone działanie naprawcze; podać opis obszaru, na którym zlokalizowane są źródła emisji uwzględnione w działaniach naprawczych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 działań naprawczych:krótkoterminowe, średniookresowe (około roku), długoterminowe; każdy kod działania oddziela się średnikiem</t>
        </r>
      </text>
    </comment>
    <comment ref="C14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podać kategorię źródeł emisji poddanych działaniom naprawczym: rolnictwo, kopalnie, żwirownieźródła związane z handlem i mieszkalnictwem,
inne (powinno zostać objaśnione w pozycji „uwagi”) 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38"/>
          </rPr>
          <t>podać liczbę zlikwidowanych starych kotłów węglowych lub pieców kaflowych [szt.]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podać powierzchnię użytkowa lokalu, w którym zlikwidowano węglowe źródło ciepła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38"/>
          </rPr>
          <t>podać moc cieplną zlikwidowanego źródła w przypadku likwidacji kilku źródeł podać sumaryczną moc cieplną</t>
        </r>
      </text>
    </comment>
    <comment ref="C20" authorId="0">
      <text>
        <r>
          <rPr>
            <b/>
            <sz val="8"/>
            <color indexed="81"/>
            <rFont val="Tahoma"/>
            <family val="2"/>
            <charset val="238"/>
          </rPr>
          <t>podać we właściwym wierszu powierzchnię użytkową lokalu lub budynku, w którym dokonano zmiany sposobu ogrzewania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3" authorId="0">
      <text>
        <r>
          <rPr>
            <b/>
            <sz val="8"/>
            <color indexed="81"/>
            <rFont val="Tahoma"/>
            <family val="2"/>
            <charset val="238"/>
          </rPr>
          <t>podać powierzchnię użytkową lokalu lub budynku, w którym zastosowano alternatywne lub odnawialne źródła energii cieplnej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4" authorId="0">
      <text>
        <r>
          <rPr>
            <b/>
            <sz val="8"/>
            <color indexed="81"/>
            <rFont val="Tahoma"/>
            <family val="2"/>
            <charset val="238"/>
          </rPr>
          <t>podać powierzchnię użytkową lokalu lub budynku, w którym dokonano termomodernizacji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25" authorId="0">
      <text>
        <r>
          <rPr>
            <b/>
            <sz val="8"/>
            <color indexed="81"/>
            <rFont val="Tahoma"/>
            <family val="2"/>
            <charset val="238"/>
          </rPr>
          <t>opisać jaki był jej zakres termomodernizacji:</t>
        </r>
      </text>
    </comment>
    <comment ref="C26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podać efekt ekologiczny (czyli jakie zanieczyszczenia zostały zredukowane oraz wielkość redukcji ich emisji) w rozbiciu na poszczególne działania osobno dla wymiany urządzeń grzewczych i dla termomodernizacji wykorzystując wskaźniki efektu ekologicznego podane w POP </t>
        </r>
        <r>
          <rPr>
            <sz val="8"/>
            <color indexed="81"/>
            <rFont val="Tahoma"/>
            <family val="2"/>
            <charset val="238"/>
          </rPr>
          <t xml:space="preserve">
Wskaźniki do wyliczenia efektu ekologicznego dostępne w arkuszu WSKAŹNIKI</t>
        </r>
      </text>
    </comment>
    <comment ref="B29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poszczególnych zadań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30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31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lochno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krótko opisać rodzaj prowadzonych działań inwestycyjnych lub modernizacyjnych i ich wpływ na wielkość emisji zanieczyszczeń do powietrza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podać dokładny adres, nazwę gminy, gdzie zostało przeprowadzone działanie naprawcze; podać opis obszaru, na którym leżą źródła emisji uwzględnione w działaniach naprawczych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czasowejdziałań naprawczych: krótkoterminowe, średniookresowe (ok. jednego roku) lub długoterminowe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38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38"/>
          </rPr>
          <t>w zależności od prowadzonych prac podać w odpowiednim wierszu ilość km wybudowanych dróg lub poddanych utwardzeniu lub wyremontowanych</t>
        </r>
      </text>
    </comment>
    <comment ref="C19" authorId="0">
      <text>
        <r>
          <rPr>
            <b/>
            <sz val="8"/>
            <color indexed="81"/>
            <rFont val="Tahoma"/>
            <family val="2"/>
            <charset val="238"/>
          </rPr>
          <t>podać ilość km dróg w mięście poddanych regularnym zabiegom czyszczenia nawierzchni na mokro</t>
        </r>
      </text>
    </comment>
    <comment ref="C20" authorId="0">
      <text>
        <r>
          <rPr>
            <b/>
            <sz val="8"/>
            <color indexed="81"/>
            <rFont val="Tahoma"/>
            <family val="2"/>
            <charset val="238"/>
          </rPr>
          <t>podać częstotliwość przeprowadzanych zabiegów czyszczenia dróg (np. raz na tydzień, raz na miesiąc itp.)</t>
        </r>
      </text>
    </comment>
    <comment ref="C21" authorId="0">
      <text>
        <r>
          <rPr>
            <b/>
            <sz val="8"/>
            <color indexed="81"/>
            <rFont val="Tahoma"/>
            <family val="2"/>
            <charset val="238"/>
          </rPr>
          <t>podać efekt ekologiczny (czyli wielkość redukcji emisji pyłu PM2,5) wykorzystując wskaźniki efektu ekologicznego podane w rozdziale ….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4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zadania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</text>
    </comment>
  </commentList>
</comments>
</file>

<file path=xl/comments3.xml><?xml version="1.0" encoding="utf-8"?>
<comments xmlns="http://schemas.openxmlformats.org/spreadsheetml/2006/main">
  <authors>
    <author>lochno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krótko opisać rodzaj prowadzonych działań inwestycyjnych lub modernizacyjnych i ich wpływ na wielkość emisji zanieczyszczeń do powietrza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podać dokładny adres jednostki, nazwę gminy, miejsce lokalizacji inwestycji; podać opis obszaru na którym leżą źródła emisji uwzględnione w działaniach naprawczych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czasowejdziałań naprawczych: krótkoterminowe, średniookresowe (ok. jednego roku) lub długoterminowe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38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>podać wielkość osiągniętego efektu ekologicznego w postaci zmniejszenia wielkości emisji pyłu PM2,5 do powietrza w wyniku prowadzonej inwestycji lub modernizacji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zadania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</text>
    </comment>
  </commentList>
</comments>
</file>

<file path=xl/comments4.xml><?xml version="1.0" encoding="utf-8"?>
<comments xmlns="http://schemas.openxmlformats.org/spreadsheetml/2006/main">
  <authors>
    <author>lochno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krótko opisać rodzaj prowadzonych działń w ramach realizacji konkretnego zadania wskazanego w harmonogramie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podać nazwę gminy, miejsce lokalizacji działń; podać opis obszaru na którym leżą źródła emisji uwzględnione w działaniach naprawczych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 działań naprawczych: krótkoterminowe, średniookresowe (ok. jednego roku) lub długoterminowe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38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>podać jaka ilość działań była zakładana w planach gminy (np. wymiana 10 autobusów, przeprowadzenie 10 kontroli) oraz ile udało się zrealizować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zadania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</text>
    </comment>
  </commentList>
</comments>
</file>

<file path=xl/comments5.xml><?xml version="1.0" encoding="utf-8"?>
<comments xmlns="http://schemas.openxmlformats.org/spreadsheetml/2006/main">
  <authors>
    <author>lochno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krótko opisać rodzaj prowadzonych działń w ramach realizacji konkretnego zadania wskazanego w harmonogramie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podać nazwę gminy, miejsce lokalizacji działń; podać opis obszaru na którym leżą źródła emisji uwzględnione w działaniach naprawczych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 działań naprawczych: krótkoterminowe, średniookresowe (ok. jednego roku) lub długoterminowe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38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>podać jaka ilość działań była zakładana w planach gminy (np. wymiana 10 autobusów, przeprowadzenie 10 kontroli) oraz ile udało się zrealizować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zadania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</text>
    </comment>
  </commentList>
</comments>
</file>

<file path=xl/sharedStrings.xml><?xml version="1.0" encoding="utf-8"?>
<sst xmlns="http://schemas.openxmlformats.org/spreadsheetml/2006/main" count="688" uniqueCount="299">
  <si>
    <t>krótki opis prowadzonych działań</t>
  </si>
  <si>
    <t>Nazwa podmiotu:</t>
  </si>
  <si>
    <t>Gmina, powiat:</t>
  </si>
  <si>
    <t>Tabela 1. Sprawozdanie w zakresie działań związanych z ograniczeniema emisji powierzchniowej</t>
  </si>
  <si>
    <t>termomodernizacja</t>
  </si>
  <si>
    <t>sposób finansowania</t>
  </si>
  <si>
    <t>Lp.</t>
  </si>
  <si>
    <t>Zawartość</t>
  </si>
  <si>
    <t>Opis</t>
  </si>
  <si>
    <t>Rok sprawozdawczy</t>
  </si>
  <si>
    <t>Województwo</t>
  </si>
  <si>
    <t>Strefa</t>
  </si>
  <si>
    <t>Nazwisko osoby do kontaktu</t>
  </si>
  <si>
    <t>Numer służbowego telefonu osoby do kontaktu</t>
  </si>
  <si>
    <t>Numer służbowego faksu osoby do kontaktu</t>
  </si>
  <si>
    <t>Uwagi</t>
  </si>
  <si>
    <t>Tabela 4. Sprawozdanie w zakresie pozostałych działań ujętych w harmonogramie rzeczowo-finansowym</t>
  </si>
  <si>
    <t>wielkość dofinansowania</t>
  </si>
  <si>
    <t>kod działania naprawczego</t>
  </si>
  <si>
    <t>nazwa działania naprawczego</t>
  </si>
  <si>
    <t>kod sytuacji przekroczenia</t>
  </si>
  <si>
    <t>obszar, lokalizacja</t>
  </si>
  <si>
    <t>nazwa i kod strefy</t>
  </si>
  <si>
    <t>termin zastosowania działania</t>
  </si>
  <si>
    <t>skala czasowa osiągnięcia redukcji stężenia</t>
  </si>
  <si>
    <t>kategoria źródeł emisji, której dotyczy działanie naprawcze</t>
  </si>
  <si>
    <t>informacje szczegółowe:</t>
  </si>
  <si>
    <t>inne</t>
  </si>
  <si>
    <t>poniesione koszty łącznie [zł/rok]</t>
  </si>
  <si>
    <t>Tabela 2. Sprawozdanie w zakresie działań związanych z ograniczeniema emisji liniowej</t>
  </si>
  <si>
    <t>uwagi</t>
  </si>
  <si>
    <t>budowa nowych odcinków dróg [km]</t>
  </si>
  <si>
    <t>długość utwardzonych ulic i odcinków dróg [km]</t>
  </si>
  <si>
    <t>remonty nawierzchni ulic i dróg [km]</t>
  </si>
  <si>
    <t>prowadzone prace mokrego czyszczenia ulic i odcinków dróg</t>
  </si>
  <si>
    <t>ilość [km]</t>
  </si>
  <si>
    <t>częstotliwość [ilość/rok]</t>
  </si>
  <si>
    <t>Tabela 3. Sprawozdanie w zakresie działań związanych z ograniczeniema emisji punktowej</t>
  </si>
  <si>
    <t>wskaźnik ilościowy realizacji działania naprawcego</t>
  </si>
  <si>
    <t>Nazwa urzędu marszałkowskiego przejmującego sprawozdanie</t>
  </si>
  <si>
    <t>Nazwa urzędu przedstawiającego sprawozdanie</t>
  </si>
  <si>
    <t>Adres pocztowy urzędu przedstawiającego sprawozdanie</t>
  </si>
  <si>
    <t>Służbowy adres e-mail osoby do kontaktu</t>
  </si>
  <si>
    <t>TABELA INFORMACYJNA</t>
  </si>
  <si>
    <t>Kod działania naprawczego</t>
  </si>
  <si>
    <t>Nazwa działania naprawczego</t>
  </si>
  <si>
    <t>Kod sytuacji przekroczenia</t>
  </si>
  <si>
    <t>Krótki opis prowadzonych działań</t>
  </si>
  <si>
    <t>Nazwa i kod strefy</t>
  </si>
  <si>
    <t>strefa opolska, PL1602</t>
  </si>
  <si>
    <t>Obszar, lokalizacja</t>
  </si>
  <si>
    <t>Termin zastosowania działania</t>
  </si>
  <si>
    <t>Skala czasowa osiągnięcia redukcji stężenia</t>
  </si>
  <si>
    <t>Kategoria źródeł emisji, której dotyczy działanie naprawcze</t>
  </si>
  <si>
    <t>Informacje szczegółowe:</t>
  </si>
  <si>
    <t>Liczba zlikwidowanych tradycyjnych pieców węglowych</t>
  </si>
  <si>
    <t>Lokalizacja prowadzonych działań</t>
  </si>
  <si>
    <t>Moc cieplna [MW]</t>
  </si>
  <si>
    <t>Sieć cieplna, pompy ciepła, ogrzewanie: elektryczne, gazowe lub olejowe</t>
  </si>
  <si>
    <t>węglowe z automatycznym zasilaniem; kotły na pelet zasilane automatycznie</t>
  </si>
  <si>
    <t>Sposób przeprowadzenia termomodernizacji</t>
  </si>
  <si>
    <t>Osiągnięty efekt ekologiczny redukcja emisji zanieczyszczeń [kg/rok]</t>
  </si>
  <si>
    <t>Poniesione koszty łącznie [zł/rok]</t>
  </si>
  <si>
    <t>Sposób finansowania</t>
  </si>
  <si>
    <t>Wielkość dofinansowania</t>
  </si>
  <si>
    <t>PM10</t>
  </si>
  <si>
    <t>PM2,5</t>
  </si>
  <si>
    <t>BaP</t>
  </si>
  <si>
    <t>osiągnięty efekt ekologiczny redukcja emisji [Mg/rok]</t>
  </si>
  <si>
    <t>wartość</t>
  </si>
  <si>
    <t>nazwa wskaźnika/ jednostka</t>
  </si>
  <si>
    <t>Rodzaj działania naprawczego</t>
  </si>
  <si>
    <t>Efekt ekologiczny - zmniejszenie emisji zanieczyszczeń</t>
  </si>
  <si>
    <r>
      <t>[kg/100m</t>
    </r>
    <r>
      <rPr>
        <vertAlign val="superscript"/>
        <sz val="9"/>
        <color rgb="FF000000"/>
        <rFont val="Times New Roman"/>
        <family val="1"/>
        <charset val="238"/>
      </rPr>
      <t xml:space="preserve">2 </t>
    </r>
    <r>
      <rPr>
        <sz val="9"/>
        <color rgb="FF000000"/>
        <rFont val="Times New Roman"/>
        <family val="1"/>
        <charset val="238"/>
      </rPr>
      <t>lokalu × rok</t>
    </r>
    <r>
      <rPr>
        <sz val="9"/>
        <color theme="1"/>
        <rFont val="Times New Roman"/>
        <family val="1"/>
        <charset val="238"/>
      </rPr>
      <t>]</t>
    </r>
  </si>
  <si>
    <t>Benzo(a)piren</t>
  </si>
  <si>
    <t>podłączenie do sieci cieplnej</t>
  </si>
  <si>
    <t>wymiana ogrzewania węglowego na elektryczne</t>
  </si>
  <si>
    <t>wymiana starych kotłów węglowych na nowe zasilane ręcznie</t>
  </si>
  <si>
    <t>wymiana starych kotłów węglowych na nowe zasilane automatycznie</t>
  </si>
  <si>
    <t>wymiana kotłów węglowych na kotły na biomasę zasilane ręcznie</t>
  </si>
  <si>
    <t>wymiana kotłów węglowych na kotły na biomasę zasilane automatycznie</t>
  </si>
  <si>
    <t>wymiana kotłów węglowych na kotły na pelet zasilane automatycznie</t>
  </si>
  <si>
    <t>wymiana ogrzewania węglowego na gazowe</t>
  </si>
  <si>
    <t>wymiana ogrzewania węglowego na olejowe</t>
  </si>
  <si>
    <t>wymiana ogrzewania węglowego na pompę ciepła</t>
  </si>
  <si>
    <t>zastosowanie kolektorów słonecznych</t>
  </si>
  <si>
    <t>Gmina/Powiat</t>
  </si>
  <si>
    <t>5163261011</t>
  </si>
  <si>
    <t>Urząd Miasta</t>
  </si>
  <si>
    <t xml:space="preserve">Opole </t>
  </si>
  <si>
    <t>powiat</t>
  </si>
  <si>
    <t>gmina</t>
  </si>
  <si>
    <t>Opole</t>
  </si>
  <si>
    <t>KOD sytuacji przekroczenia</t>
  </si>
  <si>
    <t>GMINA</t>
  </si>
  <si>
    <t>Modernizacja kotłowni komunalnych oraz dużych obiektów energetycznego spalania paliw celem ograniczenia wielkości emisji zanieczyszczeń: modernizacja kotłów, automatyzacja procesu spalania, zmiana rodzaju paliwa ze stałego na gazowe, olejowe lub alternatywne źródła energii, budowa/modernizacja systemów oczyszczania spalin.</t>
  </si>
  <si>
    <t>Uwzględnianie w zamówieniach publicznych problemów ochrony powietrza poprzez odpowiednie przygotowywanie specyfikacji zamówień publicznych, które uwzględniać będą potrzeby ochrony powietrza przed zanieczyszczeniem.</t>
  </si>
  <si>
    <t>Monitoring budów pod kątem ograniczenia niezorganizowanej emisji pyłu (kontrola przestrzegania zapisów pozwolenia budowlanego).</t>
  </si>
  <si>
    <t>POWIERZCHNIOWE</t>
  </si>
  <si>
    <t>LINIOWE</t>
  </si>
  <si>
    <t>PUNKTOWE</t>
  </si>
  <si>
    <t>Gmina</t>
  </si>
  <si>
    <t>Kody</t>
  </si>
  <si>
    <r>
      <t>Powierzchnia użytkowa lokali [m</t>
    </r>
    <r>
      <rPr>
        <vertAlign val="superscript"/>
        <sz val="10"/>
        <color theme="1"/>
        <rFont val="Trebuchet MS"/>
        <family val="2"/>
        <charset val="238"/>
      </rPr>
      <t>2</t>
    </r>
    <r>
      <rPr>
        <sz val="10"/>
        <color theme="1"/>
        <rFont val="Trebuchet MS"/>
        <family val="2"/>
        <charset val="238"/>
      </rPr>
      <t>]</t>
    </r>
  </si>
  <si>
    <r>
      <t>Powierzchnia użytkowa lokalu [m</t>
    </r>
    <r>
      <rPr>
        <vertAlign val="superscript"/>
        <sz val="10"/>
        <color theme="1"/>
        <rFont val="Trebuchet MS"/>
        <family val="2"/>
        <charset val="238"/>
      </rPr>
      <t>2</t>
    </r>
    <r>
      <rPr>
        <sz val="10"/>
        <color theme="1"/>
        <rFont val="Trebuchet MS"/>
        <family val="2"/>
        <charset val="238"/>
      </rPr>
      <t xml:space="preserve">], w którym wymieniono na następujące źródła: </t>
    </r>
  </si>
  <si>
    <r>
      <t>Alternatywne lub odnawialne źródło ciepła [m</t>
    </r>
    <r>
      <rPr>
        <vertAlign val="superscript"/>
        <sz val="10"/>
        <color theme="1"/>
        <rFont val="Trebuchet MS"/>
        <family val="2"/>
        <charset val="238"/>
      </rPr>
      <t>2</t>
    </r>
    <r>
      <rPr>
        <sz val="10"/>
        <color theme="1"/>
        <rFont val="Trebuchet MS"/>
        <family val="2"/>
        <charset val="238"/>
      </rPr>
      <t>]</t>
    </r>
  </si>
  <si>
    <r>
      <t xml:space="preserve">Termomodernizacja </t>
    </r>
    <r>
      <rPr>
        <sz val="10"/>
        <color rgb="FF000000"/>
        <rFont val="Trebuchet MS"/>
        <family val="2"/>
        <charset val="238"/>
      </rPr>
      <t>–</t>
    </r>
    <r>
      <rPr>
        <sz val="10"/>
        <color theme="1"/>
        <rFont val="Trebuchet MS"/>
        <family val="2"/>
        <charset val="238"/>
      </rPr>
      <t xml:space="preserve"> powierzchnia użytkowa lokalu [m</t>
    </r>
    <r>
      <rPr>
        <vertAlign val="superscript"/>
        <sz val="10"/>
        <color theme="1"/>
        <rFont val="Trebuchet MS"/>
        <family val="2"/>
        <charset val="238"/>
      </rPr>
      <t>2</t>
    </r>
    <r>
      <rPr>
        <sz val="10"/>
        <color theme="1"/>
        <rFont val="Trebuchet MS"/>
        <family val="2"/>
        <charset val="238"/>
      </rPr>
      <t>]</t>
    </r>
  </si>
  <si>
    <t>SUMA</t>
  </si>
  <si>
    <t>Osiągnięty efekt ekologiczny redukcja emisji [Mg/rok]</t>
  </si>
  <si>
    <t>Urząd</t>
  </si>
  <si>
    <t>strefa miasto Opole, PL1601</t>
  </si>
  <si>
    <t>Lista gmin</t>
  </si>
  <si>
    <t>Op11MOpPM10a01</t>
  </si>
  <si>
    <t>Op11MOpPM10a02</t>
  </si>
  <si>
    <t>Op11MOpB(a)P10a03</t>
  </si>
  <si>
    <t>Op11MOpPM10d01</t>
  </si>
  <si>
    <t>Op11MOpPM10a01; Op11MOpPM10a02;
Op11MOpB(a)P10a01;
Op11MOpPM10d01</t>
  </si>
  <si>
    <t>Nr zadania</t>
  </si>
  <si>
    <t>Działanie naprawcze</t>
  </si>
  <si>
    <t>SMOp_PMB(a)P01</t>
  </si>
  <si>
    <t>Zakup i wykorzystanie narzędzi informatycznych stanowiących system
pozyskiwania, gromadzenia, przetwarzania i udostępniania danych
o środowisku, w tym o stanie jakości powietrza</t>
  </si>
  <si>
    <t>SMOp_PMB(a)P02</t>
  </si>
  <si>
    <t>Utworzenie i prowadzenie bazy danych pozwalającej na inwentaryzację
źródeł emisji</t>
  </si>
  <si>
    <t>SMOp_PMB(a)P03</t>
  </si>
  <si>
    <t>Opracowanie planu zrównoważonego rozwoju publicznego transportu
zbiorowego dla miasta Opola wraz ze Studium Transportowym
Aglomeracji Opolskiej wraz z niezbędnymi badaniami</t>
  </si>
  <si>
    <t>SYSTEMOWE</t>
  </si>
  <si>
    <t>SMOp_PMB(a)P04</t>
  </si>
  <si>
    <t>SMOp_PMB(a)P05</t>
  </si>
  <si>
    <t>SMOp_PMB(a)P06</t>
  </si>
  <si>
    <t>SMOp_PMB(a)P07</t>
  </si>
  <si>
    <t>SMOp_PMB(a)P08</t>
  </si>
  <si>
    <t>SMOp_PMB(a)P09</t>
  </si>
  <si>
    <t>Modernizacja ogrzewania węglowego poprzez systemy dofinansowania wymiany kotłów w budynkach osób fizycznych</t>
  </si>
  <si>
    <t>Modernizacja ogrzewania węglowego w budynkach mieszkalnych i użyteczności publicznej</t>
  </si>
  <si>
    <t>Realizacja PONE poprzez stworzenie systemu zachęt do wymiany systemów grzewczych do uzyskania wymaganego efektu ekologicznego - 2 etap</t>
  </si>
  <si>
    <t>Realizacja PONE poprzez stworzenie systemu zachęt do wymiany systemów grzewczych do uzyskania wymaganego efektu ekologicznego - 1 etap</t>
  </si>
  <si>
    <t>Modernizacja miejskich placówek oświatowych i opiekuńczowychowawczych (wdrażanie energooszczędnych rozwiązań w zakresie ogrzewania budynków) - 1 etap</t>
  </si>
  <si>
    <t>SMOp_PMB(a)P10</t>
  </si>
  <si>
    <t>SMOp_PMB(a)P11</t>
  </si>
  <si>
    <t>SMOp_PMB(a)P12</t>
  </si>
  <si>
    <t>Termomodernizacja obiektów szpitalnych (budynek C) /termomodernizacja obiektów szpitalnych, zakup i montaż instalacji solarnych.</t>
  </si>
  <si>
    <t>Budowa alternatywnych źródeł ciepła w ramach projektu „Ekologiczny szpital – zakup i montaż instalacji solarnych oraz pomp ciepła dla Szpitala Wojewódzkiego w Opolu".</t>
  </si>
  <si>
    <t>Doposażenie istniejącego układu skojarzeniowego energii elektrycznej i cieplnej o trzeci agregat kogeneracyjny w oczyszczalni ścieków</t>
  </si>
  <si>
    <t>Zakup nowego taboru autobusowego na potrzeby komunikacji miejskiej (napęd klasyczny oraz hybrydowy), wraz z dostosowaniem taboru do instalacji centralnego systemu sprężania powietrza.</t>
  </si>
  <si>
    <t>SMOp_PMB(a)P14</t>
  </si>
  <si>
    <t>SMOp_PMB(a)P15</t>
  </si>
  <si>
    <t>Budowa intermodalnego węzła przesiadkowego przy Dworcu Głównym PKP w Opolu.</t>
  </si>
  <si>
    <t>SMOp_PMB(a)P16</t>
  </si>
  <si>
    <t>Budowa parkingów dla samochodów „Park &amp; Ride” w Opolu.</t>
  </si>
  <si>
    <t>SMOp_PMB(a)P17</t>
  </si>
  <si>
    <t>SMOp_PMB(a)P18</t>
  </si>
  <si>
    <t>Przebudowa infrastruktury drogowej służącej preferencji komunikacji publicznej.</t>
  </si>
  <si>
    <t>Budowa nowych odcinków dróg:
– obwodnica południowa [1A] – odcinek od obwodnicy północnej do ul. Niemodlińskiej (dł. 3,62 km); obwodnica południowa [1B] – odcinek od ul. Niemodlińskiej do ul. Krapkowickiej (dł. 4,01 km); Trasa Odrzańska [5] – od obwodnicy północnej do granicy miasta (dł. 2,64 km); Trasa Odrzańska [16] – budowa bezkolizyjnego węzła nad obwodnicą północną i połączenie z ul. Budowlanych i Sobieskiego (dł. 2,64 km); 
– budowa przeprawy przez rzekę Odrę wraz z połączeniem z istniejącym układem komunikacyjnym.</t>
  </si>
  <si>
    <t>SMOp_PMB(a)P19</t>
  </si>
  <si>
    <t>Rozbudowa istniejących dróg: Trasa Wrocławska [8] – odcinek od granicy miasta do obwodnicy południowej (dł. 2,11 km); Trasa Wrocławska [9] – odcinek od mostu na
kanale Ulgi do ul. Nysy Łużyckiej (dł. 1,86 km); Trasa Średnicowa, ul. Niemodlińska [10] – odcinek od obwodnicy południowej do ul. Hallera-Wojska Polskiego (dł. 1,48 km);
obwodnica śródmieścia (ul. Niemodlińska) [12] – odcinek od ul. Hallera - Wojska Polskiego do ul. Wrocławskiej (dł. 1,36 km), ul. Oleska [26] – przebudowa skrzyżowania
z ul. Bohaterów Monte Cassino-Nysy Łużyckiej oraz skrzyżowania z ul. Kusocińskiego i Rataja wraz z rozbudową na odcinku od ul. Bohaterów Monte Cassino-Nysy Łużyckiej
do ul. Chabrów-Okulickiego (dł. 0,6 km); ul. Wspólna – rozbudowa drogi z dostosowaniem do transportu ciężkiego, od ul. Wrocławskiej wzdłuż obiektów przemysłowych</t>
  </si>
  <si>
    <t>SMOp_PMB(a)P20</t>
  </si>
  <si>
    <t>Centralny system zarządzania ruchem w Opolu (w tym lokalizacja GPS, tablice przystankowe, centralna synchronizacja głównych skrzyżowań).</t>
  </si>
  <si>
    <t>SMOp_PMB(a)P21</t>
  </si>
  <si>
    <t>Czyszczenie dróg na mokro (uniknięcie wtórnego unosu pyłu z powierzchni dróg).</t>
  </si>
  <si>
    <t>SMOp_PMB(a)P22</t>
  </si>
  <si>
    <t>SMOp_PMB(a)P23</t>
  </si>
  <si>
    <t>SMOp_PMB(a)P24</t>
  </si>
  <si>
    <t>Modernizacja/wymiana filtrów workowych – prace związane z dostosowaniem wszystkich filtrów do obowiązujących standardów i norm emisyjnych</t>
  </si>
  <si>
    <t>Modernizacja układu odpylania kotłów WR-25 Nr 3 i 4</t>
  </si>
  <si>
    <t>Podwyższenie całkowitej skuteczności urządzeń redukujących emisję pyłu zawieszonego PM10 i B(a)P</t>
  </si>
  <si>
    <t>SMOp_PMB(a)P25</t>
  </si>
  <si>
    <t>SMOp_PMB(a)P26</t>
  </si>
  <si>
    <t>Wprowadzanie przez przedsiębiorców nowoczesnych i przyjaznych środowisku technologii, hermetyzacja układów technologicznych, modernizacja instalacji celem spełnienia wymagań BAT oraz standardów emisyjnych.</t>
  </si>
  <si>
    <t>CIĄGŁE I WSPOMAGAJĄCE</t>
  </si>
  <si>
    <t>SMOp_PMB(a)P27</t>
  </si>
  <si>
    <t>Wdrożenie, koordynacja i monitoring działań naprawczych określonych w POP wykonywanych przez poszczególne jednostki</t>
  </si>
  <si>
    <t>SMOp_PMB(a)P28</t>
  </si>
  <si>
    <t>Prowadzenie działań promujących ogrzewanie zmniejszające emisję zanieczyszczeń do powietrza i działań edukacyjnych (np. ulotki, imprezy, akcje szkolne, audycje i inne) w celu uświadamiania mieszkańcom wpływu zanieczyszczeń na zdrowie</t>
  </si>
  <si>
    <t>Uwzględnianie w planach zagospodarowania przestrzennego wymogów dotyczących zaopatrywania mieszkań w ciepło z nośników nie powodujących nadmiernej „niskiej emisji” oraz projektowanie linii zabudowy uwzględniając zapewnienie „przewietrzania” miasta ze szczególnym uwzględnieniem terenów o gęstej zabudowie</t>
  </si>
  <si>
    <t>SMOp_PMB(a)P29</t>
  </si>
  <si>
    <t>SMOp_PMB(a)P30</t>
  </si>
  <si>
    <t>Kontrola gospodarstw domowych w zakresie zorganizowanego przekazywania odpadów oraz przestrzegania zakazu spalania odpadów</t>
  </si>
  <si>
    <t>Prowadzenie bazy danych o stanie jakości powietrza oraz udostępnianie jej ich na stronach WIOŚ.</t>
  </si>
  <si>
    <t>SMOp_PMB(a)P31</t>
  </si>
  <si>
    <t>SMOp_PMB(a)P32</t>
  </si>
  <si>
    <t>SMOp_PMB(a)P33</t>
  </si>
  <si>
    <t>SMOp_PMB(a)P34</t>
  </si>
  <si>
    <t>Kontrola podmiotów gospodarczych w zakresie dotrzymywania przepisów prawa (np. standardów emisyjnych) i warunków decyzji administracyjnych w zakresie wprowadzania gazów i pyłów do powietrza</t>
  </si>
  <si>
    <t>Wzmocnienie kontroli na stacjach diagnostycznych na terenie miasta kontrola prawidłowości wykonywania badań technicznych pojazdów.</t>
  </si>
  <si>
    <t>SMOp_PMB(a)P35</t>
  </si>
  <si>
    <t>SMOp_PMB(a)P36</t>
  </si>
  <si>
    <t>Przedkładanie do Starosty sprawozdań pokontrolnych z placów budów, ze wskazaniem uchybień i zaleceń w zakresie ochrony powietrza.</t>
  </si>
  <si>
    <t>SMOp_PMB(a)P37</t>
  </si>
  <si>
    <t>Monitoring pojazdów opuszczających place budów pod kątem ograniczenia zanieczyszczenia dróg, prowadzącego do niezorganizowanej emisji pyłu.</t>
  </si>
  <si>
    <t>SMOp_PMB(a)P38</t>
  </si>
  <si>
    <t>Uwzględnianie ograniczenia emisji niezorganizowanej pyłów (w tym również wynikających z transportu urobku) na etapie wydawania i opiniowania decyzji środowiskowych oraz wydawania pozwoleń na budowę i decyzji zezwalających
na rozbiórkę.</t>
  </si>
  <si>
    <t>SMOp_PMB(a)P39</t>
  </si>
  <si>
    <t>Monitoring pojazdów opuszczających kopalnie odkrywkowe pod kątem ograniczenia zanieczyszczenia dróg oraz sposobu transportu prowadzącego do niezorganizowanej emisji pyłu</t>
  </si>
  <si>
    <t>SMOp_PMB(a)P40</t>
  </si>
  <si>
    <t>Rozwój transportu przyjaznego pasażerom, w tym: zakup oprogramowania do projektowania i optymalizacji rozkładów jazdy transportu zbiorowego wraz z modułami informacji pasażerskiej (rozkład on-line) oraz promocja miejskiego transportu zbiorowego.</t>
  </si>
  <si>
    <t>SMOp_PMB(a)P41</t>
  </si>
  <si>
    <t>Egzekwowanie zakazu spalania na powierzchni ziemi pozostałości roślinnych z ogrodów, rozpalania ognisk oraz wypalania traw i ściernisk.</t>
  </si>
  <si>
    <t>Zakaz stosowania dmuchaw do zbierania liści przez cały rok</t>
  </si>
  <si>
    <t>SMOp_PMB(a)P42</t>
  </si>
  <si>
    <t>Odpowiedzialny
za realizację</t>
  </si>
  <si>
    <t>Urząd Miasta
Opola</t>
  </si>
  <si>
    <t>Samodzielny
Specjalistyczny
Zespół Opieki
Zdrowotnej nad
Matką i Dzieckiem</t>
  </si>
  <si>
    <t>Szpital
Wojewódzki w
Opolu</t>
  </si>
  <si>
    <t>ECO S.A.</t>
  </si>
  <si>
    <t>CEMENTOWNIA
„ODRA” S.A.</t>
  </si>
  <si>
    <t>zakłady
przemysłowe,
przedsiębiorstwa</t>
  </si>
  <si>
    <t>Urząd Miasta
Opola / Straż Miejska</t>
  </si>
  <si>
    <t>Wojewódzki
Inspektor Ochrony
Środowiska</t>
  </si>
  <si>
    <t>Powiatowa Inspekcja Nadzoru Budowlanego</t>
  </si>
  <si>
    <t>Policja, Straż Miejska, Inspekcja Transportu
Drogowego</t>
  </si>
  <si>
    <t>Policja, Straż Miejska</t>
  </si>
  <si>
    <t>Straż Miejska</t>
  </si>
  <si>
    <t>PLAN DZIAŁAŃ KRÓTKOTERMINOWYCH</t>
  </si>
  <si>
    <t>1 - emisja powierzchniowa</t>
  </si>
  <si>
    <t>Wzmocnienie kontroli palenisk domowych, kontrola przestrzegania zakazu spalania odpadów - dodatkowe grupy kontrolne w terenie i na telefon</t>
  </si>
  <si>
    <t>2 - emisja powierzchniowa</t>
  </si>
  <si>
    <t>Zalecenie zaniechania palenia w kominkach (nie dotyczy okresu zimowego w sytuacji, gdy jest to jedyne źródło ogrzewania pomieszczeń mieszkalnych)</t>
  </si>
  <si>
    <t>3 - emisja powierzchniowa</t>
  </si>
  <si>
    <t>Całkowity zakazrozpalania ognisk</t>
  </si>
  <si>
    <t>4 - emisja powierzchniowa</t>
  </si>
  <si>
    <t>Zalecenia ograniczenia spalania paliw stałych złej jakości w kotłach i piecach</t>
  </si>
  <si>
    <t>5 - emisja punktowa</t>
  </si>
  <si>
    <t>Ograniczenie procesów produkcyjnych</t>
  </si>
  <si>
    <t>Porozumienie w sprawie
podejmowania działań
pomiędzy władzami lokalnymi
a jednostkami wytypowanymi
do ograniczenia emisji w
trakcie trwania alarmów</t>
  </si>
  <si>
    <t>6 - emisja liniowa</t>
  </si>
  <si>
    <t>Wprowadzenie na czas ogłoszenia alarmu II stopnia możliwości darmowego korzystania z komunikacji miejskiej</t>
  </si>
  <si>
    <t>7 - emisja liniowa</t>
  </si>
  <si>
    <t>Zakaz wjazdu samochodów ciężarowych pow. 3,5 t na wyznaczone tereny (nie dotyczy
samochodów bezpośredniego zaopatrzenia) - alarm II stopnia</t>
  </si>
  <si>
    <t>8 - emisja liniowa</t>
  </si>
  <si>
    <t>Pobieranie zwiększonej opłaty za parkowanie (3-krotność normalnej stawki) - alarm II stopnia</t>
  </si>
  <si>
    <t>9 - emisja niezorganizowana</t>
  </si>
  <si>
    <t>Wzmocnienie kontroli placów budowy pod kątem ograniczenia niezorganizowanej emisji pyłu (kontrola przestrzegania zapisów pozwolenia budowlanego) - alarm II stopnia</t>
  </si>
  <si>
    <t>Powiatowy Inspektor Nadzoru
Budowlanego</t>
  </si>
  <si>
    <t>10 - emisja niezorganizowana</t>
  </si>
  <si>
    <t>Wstrzymanie następujących prac budowlanych: prace ziemne, budowa dróg, remonty  elewacji budynków  - alarm II stopnia</t>
  </si>
  <si>
    <t>11 - emisja niezorganizowana</t>
  </si>
  <si>
    <t>Wzmocnienie kontroli pojazdów opuszczających place budów pod kątem ograniczenia
zanieczyszczenia dróg, prowadzącego do niezorganizowanej emisji pyłu  - alarm II stopnia</t>
  </si>
  <si>
    <t>12 - ochronne</t>
  </si>
  <si>
    <t>Informowanie dyrektorów jednostek oświatowych (szkół, przedszkoli i żłobków) oraz opiekuńczych o konieczności ograniczenia długotrwałego przebywania podopiecznych na otwartej przestrzeni dla uniknięcia narażenia na alarmowe stężenia zanieczyszczeń</t>
  </si>
  <si>
    <t>13 - ochronne</t>
  </si>
  <si>
    <t>Informowanie dyrektorów szpitali i przychodni podstawowej opieki zdrowotnej o możliwości wystąpienia większej ilości przypadków nagłych (np. wzrost dolegliwości - astmatycznych lub niewydolności krążenia) z powodu wystąpienia stężeń alarmowych zanieczyszczeń</t>
  </si>
  <si>
    <t>14 - ochronne</t>
  </si>
  <si>
    <t>Informowanie o zalecanym ograniczeniu dużego wysiłku fizycznego na otwartej przestrzeni w czasie występowania wysokich stężeń np. uprawiania sportu, czynności
zawodowych zwiększających narażenie na działanie wysokich stężeń zanieczyszczeń</t>
  </si>
  <si>
    <t>PDK_SO 01</t>
  </si>
  <si>
    <t>Gromadzenie informacji o podmiotach wymagających powiadomienia w przypadku konieczności wdrożenia PDK.</t>
  </si>
  <si>
    <t>PDK_SO 02</t>
  </si>
  <si>
    <t>Prognozowanie możliwości wystąpienia stężeń alarmowych pyłu PM10.</t>
  </si>
  <si>
    <t>Wojewódzki Inspektor
Ochrony Środowiska</t>
  </si>
  <si>
    <t>PDK_SO 03</t>
  </si>
  <si>
    <t>Opracowanie procedur powiadamiania o wprowadzeniu PDK, w tym np. nawiązanie współpracy z lokalnymi mediami oraz operatorami sieci komórkowej w celu informowania o sytuacjach nadzwyczajnych i o wprowadzeniu PDK.</t>
  </si>
  <si>
    <t>Wojewódzkie Centrum
Zarządzania
Kryzysowego</t>
  </si>
  <si>
    <t>PDK_SO 04</t>
  </si>
  <si>
    <t>Przeprowadzanie akcji informującej o istnieniu PDK i przewidzianych w jego ramach działaniach oraz sposobie ich ogłaszania.</t>
  </si>
  <si>
    <t>PDK_SO 05</t>
  </si>
  <si>
    <t>Informowanie o wprowadzeniu konkretnych działań PDK, np. poprzez instalację tablic świetlnych, lokalne media.</t>
  </si>
  <si>
    <t>PDK_SO 06</t>
  </si>
  <si>
    <t>Zalecenie zaniechania palenia w kominkach (nie dotyczy okresu grzewczego w sytuacji,
gdy jest to jedyne źródło ogrzewania pomieszczeń mieszkalnych). - alarm II stopnia</t>
  </si>
  <si>
    <t>PDK_SO 07</t>
  </si>
  <si>
    <t>Zalecenia ograniczenia spalania paliw stałych zwłaszcza złej jakości w kotłach i piecach - alarm II stopnia</t>
  </si>
  <si>
    <t>PDK_SO 08</t>
  </si>
  <si>
    <t>Zakaz rozpalania ognisk- alarm II stopnia</t>
  </si>
  <si>
    <t>PDK_SO 09</t>
  </si>
  <si>
    <t>Wzmocnienie (nasilenie) kontroli placów budowy w zakresie przestrzegania nakazu
zraszania pryzm materiałów sypkich oraz kontroli pojazdów opuszczających teren budowy w zakresie czyszczenia kół zabezpieczającego przed zanieczyszczaniem drogi materiałem mogącym powodować wtórne pylenie - alarm II stopnia</t>
  </si>
  <si>
    <t>Powiatowi
Inspektorzy
Nadzoru
Budowlanego</t>
  </si>
  <si>
    <t>PDK_SO 10</t>
  </si>
  <si>
    <t>Nakaz zraszania pryzm materiałów sypkich w celu wyeliminowania pylenia, szczególnie
na terenach budowy, w kopalniach kruszyw i zakładach przeróbki materiałów skalnych -  alarm II stopnia</t>
  </si>
  <si>
    <t>PDK_SO 11</t>
  </si>
  <si>
    <t>Przeniesienie uciążliwego natężenia ruchu samochodów osobowych na odcinki alternatywne, wyznaczone przez zarządzających drogami na danym obszarze wraz z montażem tablic informacyjnych o objazdach - alarm II stopnia</t>
  </si>
  <si>
    <t>PDK_SO 12</t>
  </si>
  <si>
    <t>Zakaz wjazdu samochodów ciężarowych pow. 3,5 t na wyznaczone tereny (nie dotyczy samochodów bezpośredniego zaopatrzenia) - alarm II stopnia</t>
  </si>
  <si>
    <t>PDK_SO 13</t>
  </si>
  <si>
    <t>Ograniczenie ruchu samochodowego poprzez korzystanie z innych form komunikacji, np. bezpłatnej komunikacji publicznej – zbiorowej, jako element ograniczenia emisji pyłu zawieszonego PM2,5 - alarm II stopnia</t>
  </si>
  <si>
    <t>PDK_SO 14</t>
  </si>
  <si>
    <t>PDK_SO 15</t>
  </si>
  <si>
    <t>Informowanie dyrektorów szkół, przedszkoli i żłobków o konieczności ograniczenia
długotrwałego przebywania dzieci na otwartej przestrzeni dla uniknięcia narażenia na stężenia pyłu zawieszonego PM10 - alarm I stopnia</t>
  </si>
  <si>
    <t>PDK_SO 16</t>
  </si>
  <si>
    <t>Informowanie mieszkańców o konieczności ograniczenia przebywania na otwartej przestrzeni w czasie występowania wysokich stężeń podczas uprawiania sportu,  czynności zawodowych zwiększających narażenie na działanie pyłu zawieszonego PM10 - alarm I stopnia</t>
  </si>
  <si>
    <t>Informowanie dyrektorów szpitali i przychodni podstawowej opieki zdrowotnej o możliwości wystąpienia większej ilości przypadków nagłych (np. wzrost dolegliwości astmatycznych lub niewydolności krążenia) z powodu wystąpienia stężeń alarmowych zanieczyszczeń - alarm I stopnia</t>
  </si>
  <si>
    <t>Tabela 5. Sprawozdanie w zakresie planu działań krótkoterminowych dla strefy opolskiej</t>
  </si>
  <si>
    <t>Prezydent Miasta,
poprzez Straż Miejską</t>
  </si>
  <si>
    <t>Zakaz dotyczy
wszystkich osób
przebywających na
obszarze przekroczeń
w Opolu,
za prowadzenie
kontroli
odpowiedzialny jest
Prezydent Miasta</t>
  </si>
  <si>
    <t>Zakaz dotyczy
wszystkich osób
przebywających na
obszarze Opola,
za prowadzenie
kontroli
odpowiedzialny jest
Prezydent</t>
  </si>
  <si>
    <t>Zakaz dotyczy wszystkich
osób przebywających na
obszarze miasta za
prowadzenie kkontroli
odpowiedzialny jest
Prezydent Miasta</t>
  </si>
  <si>
    <t>Prezydent Miasta</t>
  </si>
  <si>
    <t>Prezydent Miasta
Opola poprzez Miejski
Zarząd Dróg w Opolu,
Straż Miejską i Policję</t>
  </si>
  <si>
    <t>Prezydent Miasta
poprzez Miejski
Zarząd Dróg w Opolu,
Policja odpowiedzialna
za kontrolę
przestrzegania zakazu</t>
  </si>
  <si>
    <t>Prezydent Miasta
Opola poprzez Straż
Miejską i Policję</t>
  </si>
  <si>
    <t>Miejskie Centrum
Zarządzania
Kryzysowego</t>
  </si>
  <si>
    <t>Zarząd Województwa
Opolskiego, Prezydent Miasta</t>
  </si>
  <si>
    <t>Wojewódzkie Centrum
Zarządzania
Kryzysowego,
Miejskie Centrum Zarządzania
Kryzysowego</t>
  </si>
  <si>
    <t>Prezydent Miasta poprzez
straż miejską</t>
  </si>
  <si>
    <t>straż miejska, policja,
Inspekcja Transportu
Drogowego</t>
  </si>
  <si>
    <t>Prezydent Miasta poprzez
Miejskie Centrum
Zarządzania
Kryzysowego</t>
  </si>
  <si>
    <t>Opolskie</t>
  </si>
  <si>
    <t>strefa miasto Opole</t>
  </si>
  <si>
    <t>Informacje ogóle na temat sprawozdania z Programu  ochrony powietrza dla strefy miasto Opole, ze względu na przekroczenie poziomów dopuszczalnych pyłu PM10 oraz poziomu docelowego
benzo(a)pirenu wraz z planem działań krótkoterminowych</t>
  </si>
  <si>
    <t>Urząd Marszałkowski Województwa Opolskiego</t>
  </si>
  <si>
    <t>Sprawozdanie z realizacji  Programu  ochrony powietrza dla strefy miasto Opole, ze względu na przekroczenie poziomów dopuszczalnych pyłu PM10 oraz poziomu docelowego benzo(a)pirenu wraz z planem działań krótkoterminowych za rok</t>
  </si>
  <si>
    <t>Sprawozdanie z realizacji Planu działań krótkoterminowych dla strefy miasto Opole, ze względu na przekroczenie poziomów dopuszczalnych pyłu PM10 oraz poziomu docelowego benzo(a)pirenu wraz z planem działań krótkoterminowych za rok</t>
  </si>
</sst>
</file>

<file path=xl/styles.xml><?xml version="1.0" encoding="utf-8"?>
<styleSheet xmlns="http://schemas.openxmlformats.org/spreadsheetml/2006/main">
  <fonts count="22"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12"/>
      <color theme="1"/>
      <name val="Trebuchet MS"/>
      <family val="2"/>
      <charset val="238"/>
    </font>
    <font>
      <i/>
      <sz val="11"/>
      <color theme="1"/>
      <name val="Trebuchet MS"/>
      <family val="2"/>
      <charset val="238"/>
    </font>
    <font>
      <sz val="14"/>
      <color theme="1"/>
      <name val="Trebuchet MS"/>
      <family val="2"/>
      <charset val="238"/>
    </font>
    <font>
      <sz val="16"/>
      <color theme="1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i/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perscript"/>
      <sz val="9"/>
      <color rgb="FF000000"/>
      <name val="Times New Roman"/>
      <family val="1"/>
      <charset val="238"/>
    </font>
    <font>
      <vertAlign val="superscript"/>
      <sz val="10"/>
      <color theme="1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6"/>
      <color theme="1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8"/>
      <color theme="1"/>
      <name val="Trebuchet M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7" fillId="3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8" fillId="3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7" fillId="6" borderId="1" xfId="0" applyFont="1" applyFill="1" applyBorder="1" applyAlignment="1" applyProtection="1">
      <alignment vertical="center"/>
      <protection hidden="1"/>
    </xf>
    <xf numFmtId="0" fontId="8" fillId="8" borderId="1" xfId="0" applyFont="1" applyFill="1" applyBorder="1" applyAlignment="1" applyProtection="1">
      <alignment vertical="center" wrapText="1"/>
      <protection hidden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49" fontId="0" fillId="3" borderId="0" xfId="0" applyNumberFormat="1" applyFill="1" applyAlignment="1">
      <alignment horizontal="left" vertical="center"/>
    </xf>
    <xf numFmtId="0" fontId="9" fillId="3" borderId="0" xfId="0" applyFont="1" applyFill="1" applyAlignment="1">
      <alignment wrapText="1"/>
    </xf>
    <xf numFmtId="0" fontId="18" fillId="3" borderId="24" xfId="0" applyFont="1" applyFill="1" applyBorder="1" applyAlignment="1">
      <alignment horizontal="center" vertical="center"/>
    </xf>
    <xf numFmtId="0" fontId="19" fillId="9" borderId="25" xfId="0" applyFont="1" applyFill="1" applyBorder="1" applyAlignment="1">
      <alignment horizontal="left" vertical="center" wrapText="1"/>
    </xf>
    <xf numFmtId="0" fontId="19" fillId="9" borderId="26" xfId="0" applyFont="1" applyFill="1" applyBorder="1" applyAlignment="1">
      <alignment horizontal="left" vertical="center" wrapText="1"/>
    </xf>
    <xf numFmtId="0" fontId="19" fillId="9" borderId="27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/>
    </xf>
    <xf numFmtId="0" fontId="0" fillId="4" borderId="16" xfId="0" applyFont="1" applyFill="1" applyBorder="1" applyAlignment="1">
      <alignment horizontal="left" vertical="center" wrapText="1"/>
    </xf>
    <xf numFmtId="0" fontId="0" fillId="4" borderId="16" xfId="0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ED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zoomScale="80" zoomScaleNormal="80" workbookViewId="0">
      <selection activeCell="A2" sqref="A2:D2"/>
    </sheetView>
  </sheetViews>
  <sheetFormatPr defaultRowHeight="15"/>
  <cols>
    <col min="1" max="1" width="5.7109375" style="1" customWidth="1"/>
    <col min="2" max="2" width="45.28515625" style="1" customWidth="1"/>
    <col min="3" max="3" width="20.85546875" style="1" customWidth="1"/>
    <col min="4" max="4" width="22.5703125" style="1" customWidth="1"/>
    <col min="5" max="16384" width="9.140625" style="1"/>
  </cols>
  <sheetData>
    <row r="1" spans="1:4" ht="45" customHeight="1">
      <c r="A1" s="115" t="s">
        <v>43</v>
      </c>
      <c r="B1" s="115"/>
      <c r="C1" s="115"/>
      <c r="D1" s="115"/>
    </row>
    <row r="2" spans="1:4" ht="50.1" customHeight="1" thickBot="1">
      <c r="A2" s="116" t="s">
        <v>295</v>
      </c>
      <c r="B2" s="117"/>
      <c r="C2" s="117"/>
      <c r="D2" s="118"/>
    </row>
    <row r="3" spans="1:4" ht="30" customHeight="1">
      <c r="A3" s="58" t="s">
        <v>6</v>
      </c>
      <c r="B3" s="58" t="s">
        <v>7</v>
      </c>
      <c r="C3" s="104" t="s">
        <v>8</v>
      </c>
      <c r="D3" s="119"/>
    </row>
    <row r="4" spans="1:4" ht="30" customHeight="1">
      <c r="A4" s="120">
        <v>1</v>
      </c>
      <c r="B4" s="57" t="s">
        <v>9</v>
      </c>
      <c r="C4" s="63"/>
      <c r="D4" s="64"/>
    </row>
    <row r="5" spans="1:4" ht="30" customHeight="1">
      <c r="A5" s="120">
        <v>2</v>
      </c>
      <c r="B5" s="57" t="s">
        <v>10</v>
      </c>
      <c r="C5" s="121" t="s">
        <v>293</v>
      </c>
      <c r="D5" s="122"/>
    </row>
    <row r="6" spans="1:4" ht="30" customHeight="1">
      <c r="A6" s="120">
        <v>3</v>
      </c>
      <c r="B6" s="57" t="s">
        <v>11</v>
      </c>
      <c r="C6" s="121" t="s">
        <v>294</v>
      </c>
      <c r="D6" s="122"/>
    </row>
    <row r="7" spans="1:4" ht="30" customHeight="1">
      <c r="A7" s="120">
        <v>4</v>
      </c>
      <c r="B7" s="57" t="s">
        <v>86</v>
      </c>
      <c r="C7" s="13"/>
      <c r="D7" s="36" t="str">
        <f>IFERROR(VLOOKUP(C7,'lista gmin'!C3:D3,2,FALSE),"")</f>
        <v/>
      </c>
    </row>
    <row r="8" spans="1:4" ht="30" customHeight="1">
      <c r="A8" s="120">
        <v>5</v>
      </c>
      <c r="B8" s="57" t="s">
        <v>39</v>
      </c>
      <c r="C8" s="121" t="s">
        <v>296</v>
      </c>
      <c r="D8" s="122"/>
    </row>
    <row r="9" spans="1:4" ht="30" customHeight="1">
      <c r="A9" s="120">
        <v>6</v>
      </c>
      <c r="B9" s="57" t="s">
        <v>40</v>
      </c>
      <c r="C9" s="59"/>
      <c r="D9" s="60"/>
    </row>
    <row r="10" spans="1:4" ht="30" customHeight="1">
      <c r="A10" s="120">
        <v>7</v>
      </c>
      <c r="B10" s="57" t="s">
        <v>41</v>
      </c>
      <c r="C10" s="59"/>
      <c r="D10" s="60"/>
    </row>
    <row r="11" spans="1:4" ht="30" customHeight="1">
      <c r="A11" s="120">
        <v>8</v>
      </c>
      <c r="B11" s="57" t="s">
        <v>12</v>
      </c>
      <c r="C11" s="59"/>
      <c r="D11" s="60"/>
    </row>
    <row r="12" spans="1:4" ht="30" customHeight="1">
      <c r="A12" s="120">
        <v>9</v>
      </c>
      <c r="B12" s="57" t="s">
        <v>13</v>
      </c>
      <c r="C12" s="2"/>
      <c r="D12" s="4"/>
    </row>
    <row r="13" spans="1:4" ht="30" customHeight="1">
      <c r="A13" s="120">
        <v>10</v>
      </c>
      <c r="B13" s="57" t="s">
        <v>14</v>
      </c>
      <c r="C13" s="59"/>
      <c r="D13" s="60"/>
    </row>
    <row r="14" spans="1:4" ht="30" customHeight="1">
      <c r="A14" s="120">
        <v>11</v>
      </c>
      <c r="B14" s="57" t="s">
        <v>42</v>
      </c>
      <c r="C14" s="3"/>
      <c r="D14" s="4"/>
    </row>
    <row r="15" spans="1:4" ht="30" customHeight="1">
      <c r="A15" s="120">
        <v>12</v>
      </c>
      <c r="B15" s="57" t="s">
        <v>15</v>
      </c>
      <c r="C15" s="61"/>
      <c r="D15" s="62"/>
    </row>
  </sheetData>
  <dataConsolidate/>
  <mergeCells count="12">
    <mergeCell ref="A1:D1"/>
    <mergeCell ref="C9:D9"/>
    <mergeCell ref="C15:D15"/>
    <mergeCell ref="C4:D4"/>
    <mergeCell ref="C10:D10"/>
    <mergeCell ref="C11:D11"/>
    <mergeCell ref="C13:D13"/>
    <mergeCell ref="A2:D2"/>
    <mergeCell ref="C3:D3"/>
    <mergeCell ref="C5:D5"/>
    <mergeCell ref="C6:D6"/>
    <mergeCell ref="C8:D8"/>
  </mergeCells>
  <dataValidations xWindow="452" yWindow="442" count="1">
    <dataValidation type="list" allowBlank="1" showInputMessage="1" showErrorMessage="1" prompt="Wybierz nazwę gminy" sqref="C7">
      <formula1>Nazwy_Gmin</formula1>
    </dataValidation>
  </dataValidation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2"/>
  <sheetViews>
    <sheetView zoomScale="80" zoomScaleNormal="80" workbookViewId="0">
      <pane ySplit="5" topLeftCell="A6" activePane="bottomLeft" state="frozen"/>
      <selection pane="bottomLeft" activeCell="A3" sqref="A3:E3"/>
    </sheetView>
  </sheetViews>
  <sheetFormatPr defaultRowHeight="15"/>
  <cols>
    <col min="1" max="1" width="5.7109375" style="9" customWidth="1"/>
    <col min="2" max="2" width="40.7109375" style="6" customWidth="1"/>
    <col min="3" max="3" width="20.7109375" style="6" customWidth="1"/>
    <col min="4" max="4" width="6.7109375" style="6" customWidth="1"/>
    <col min="5" max="5" width="30.7109375" style="14" customWidth="1"/>
    <col min="6" max="26" width="30.7109375" style="6" customWidth="1"/>
    <col min="27" max="16384" width="9.140625" style="6"/>
  </cols>
  <sheetData>
    <row r="1" spans="1:26" s="5" customFormat="1" ht="20.100000000000001" customHeight="1">
      <c r="A1" s="65" t="s">
        <v>1</v>
      </c>
      <c r="B1" s="65"/>
      <c r="C1" s="123">
        <f>'tabela informacyjna'!C9</f>
        <v>0</v>
      </c>
      <c r="D1" s="123"/>
      <c r="E1" s="123"/>
    </row>
    <row r="2" spans="1:26" s="5" customFormat="1" ht="20.100000000000001" customHeight="1">
      <c r="A2" s="65" t="s">
        <v>2</v>
      </c>
      <c r="B2" s="65"/>
      <c r="C2" s="123" t="str">
        <f>'tabela informacyjna'!C7&amp;", "&amp; 'tabela informacyjna'!D7</f>
        <v xml:space="preserve">, </v>
      </c>
      <c r="D2" s="123"/>
      <c r="E2" s="123"/>
    </row>
    <row r="3" spans="1:26" s="7" customFormat="1" ht="60" customHeight="1">
      <c r="A3" s="125" t="s">
        <v>297</v>
      </c>
      <c r="B3" s="125"/>
      <c r="C3" s="125"/>
      <c r="D3" s="125"/>
      <c r="E3" s="125"/>
      <c r="F3" s="124">
        <f>'tabela informacyjna'!C4</f>
        <v>0</v>
      </c>
    </row>
    <row r="4" spans="1:26" ht="20.100000000000001" customHeight="1">
      <c r="A4" s="67" t="s">
        <v>3</v>
      </c>
      <c r="B4" s="67"/>
      <c r="C4" s="67"/>
      <c r="D4" s="67"/>
      <c r="E4" s="67"/>
    </row>
    <row r="5" spans="1:26" s="42" customFormat="1" ht="30" customHeight="1">
      <c r="A5" s="41" t="s">
        <v>6</v>
      </c>
      <c r="B5" s="75" t="s">
        <v>7</v>
      </c>
      <c r="C5" s="76"/>
      <c r="D5" s="56" t="s">
        <v>107</v>
      </c>
      <c r="E5" s="41" t="s">
        <v>8</v>
      </c>
      <c r="F5" s="41" t="s">
        <v>8</v>
      </c>
      <c r="G5" s="41" t="s">
        <v>8</v>
      </c>
      <c r="H5" s="41" t="s">
        <v>8</v>
      </c>
      <c r="I5" s="41" t="s">
        <v>8</v>
      </c>
      <c r="J5" s="41" t="s">
        <v>8</v>
      </c>
      <c r="K5" s="41" t="s">
        <v>8</v>
      </c>
      <c r="L5" s="41" t="s">
        <v>8</v>
      </c>
      <c r="M5" s="41" t="s">
        <v>8</v>
      </c>
      <c r="N5" s="41" t="s">
        <v>8</v>
      </c>
      <c r="O5" s="41" t="s">
        <v>8</v>
      </c>
      <c r="P5" s="41" t="s">
        <v>8</v>
      </c>
      <c r="Q5" s="41" t="s">
        <v>8</v>
      </c>
      <c r="R5" s="41" t="s">
        <v>8</v>
      </c>
      <c r="S5" s="41" t="s">
        <v>8</v>
      </c>
      <c r="T5" s="41" t="s">
        <v>8</v>
      </c>
      <c r="U5" s="41" t="s">
        <v>8</v>
      </c>
      <c r="V5" s="41" t="s">
        <v>8</v>
      </c>
      <c r="W5" s="41" t="s">
        <v>8</v>
      </c>
      <c r="X5" s="41" t="s">
        <v>8</v>
      </c>
      <c r="Y5" s="41" t="s">
        <v>8</v>
      </c>
      <c r="Z5" s="41" t="s">
        <v>8</v>
      </c>
    </row>
    <row r="6" spans="1:26" ht="20.100000000000001" customHeight="1">
      <c r="A6" s="29">
        <v>1</v>
      </c>
      <c r="B6" s="77" t="s">
        <v>44</v>
      </c>
      <c r="C6" s="78"/>
      <c r="D6" s="127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</row>
    <row r="7" spans="1:26" ht="75" customHeight="1">
      <c r="A7" s="29">
        <v>2</v>
      </c>
      <c r="B7" s="77" t="s">
        <v>45</v>
      </c>
      <c r="C7" s="78"/>
      <c r="D7" s="127"/>
      <c r="E7" s="37" t="str">
        <f>IFERROR(VLOOKUP(E6,Kody!$H$3:$I$11,2,FALSE),"")</f>
        <v/>
      </c>
      <c r="F7" s="37" t="str">
        <f>IFERROR(VLOOKUP(F6,Kody!$H$3:$I$11,2,FALSE),"")</f>
        <v/>
      </c>
      <c r="G7" s="37" t="str">
        <f>IFERROR(VLOOKUP(G6,Kody!$H$3:$I$11,2,FALSE),"")</f>
        <v/>
      </c>
      <c r="H7" s="37" t="str">
        <f>IFERROR(VLOOKUP(H6,Kody!$H$3:$I$11,2,FALSE),"")</f>
        <v/>
      </c>
      <c r="I7" s="37" t="str">
        <f>IFERROR(VLOOKUP(I6,Kody!$H$3:$I$11,2,FALSE),"")</f>
        <v/>
      </c>
      <c r="J7" s="37" t="str">
        <f>IFERROR(VLOOKUP(J6,Kody!$H$3:$I$11,2,FALSE),"")</f>
        <v/>
      </c>
      <c r="K7" s="37" t="str">
        <f>IFERROR(VLOOKUP(K6,Kody!$H$3:$I$11,2,FALSE),"")</f>
        <v/>
      </c>
      <c r="L7" s="37" t="str">
        <f>IFERROR(VLOOKUP(L6,Kody!$H$3:$I$11,2,FALSE),"")</f>
        <v/>
      </c>
      <c r="M7" s="37" t="str">
        <f>IFERROR(VLOOKUP(M6,Kody!$H$3:$I$11,2,FALSE),"")</f>
        <v/>
      </c>
      <c r="N7" s="37" t="str">
        <f>IFERROR(VLOOKUP(N6,Kody!$H$3:$I$11,2,FALSE),"")</f>
        <v/>
      </c>
      <c r="O7" s="37" t="str">
        <f>IFERROR(VLOOKUP(O6,Kody!$H$3:$I$11,2,FALSE),"")</f>
        <v/>
      </c>
      <c r="P7" s="37" t="str">
        <f>IFERROR(VLOOKUP(P6,Kody!$H$3:$I$11,2,FALSE),"")</f>
        <v/>
      </c>
      <c r="Q7" s="37" t="str">
        <f>IFERROR(VLOOKUP(Q6,Kody!$H$3:$I$11,2,FALSE),"")</f>
        <v/>
      </c>
      <c r="R7" s="37" t="str">
        <f>IFERROR(VLOOKUP(R6,Kody!$H$3:$I$11,2,FALSE),"")</f>
        <v/>
      </c>
      <c r="S7" s="37" t="str">
        <f>IFERROR(VLOOKUP(S6,Kody!$H$3:$I$11,2,FALSE),"")</f>
        <v/>
      </c>
      <c r="T7" s="37" t="str">
        <f>IFERROR(VLOOKUP(T6,Kody!$H$3:$I$11,2,FALSE),"")</f>
        <v/>
      </c>
      <c r="U7" s="37" t="str">
        <f>IFERROR(VLOOKUP(U6,Kody!$H$3:$I$11,2,FALSE),"")</f>
        <v/>
      </c>
      <c r="V7" s="37" t="str">
        <f>IFERROR(VLOOKUP(V6,Kody!$H$3:$I$11,2,FALSE),"")</f>
        <v/>
      </c>
      <c r="W7" s="37" t="str">
        <f>IFERROR(VLOOKUP(W6,Kody!$H$3:$I$11,2,FALSE),"")</f>
        <v/>
      </c>
      <c r="X7" s="37" t="str">
        <f>IFERROR(VLOOKUP(X6,Kody!$H$3:$I$11,2,FALSE),"")</f>
        <v/>
      </c>
      <c r="Y7" s="37" t="str">
        <f>IFERROR(VLOOKUP(Y6,Kody!$H$3:$I$11,2,FALSE),"")</f>
        <v/>
      </c>
      <c r="Z7" s="37" t="str">
        <f>IFERROR(VLOOKUP(Z6,Kody!$H$3:$I$11,2,FALSE),"")</f>
        <v/>
      </c>
    </row>
    <row r="8" spans="1:26" ht="20.100000000000001" customHeight="1">
      <c r="A8" s="29">
        <v>3</v>
      </c>
      <c r="B8" s="77" t="s">
        <v>46</v>
      </c>
      <c r="C8" s="78"/>
      <c r="D8" s="127"/>
      <c r="E8" s="37" t="str">
        <f>IFERROR(VLOOKUP('tabela informacyjna'!$C$7,Kody!$B$2:$C$11,2),"")</f>
        <v/>
      </c>
      <c r="F8" s="37" t="str">
        <f>IFERROR(VLOOKUP('tabela informacyjna'!$C$7,Kody!$B$2:$C$11,2),"")</f>
        <v/>
      </c>
      <c r="G8" s="37" t="str">
        <f>IFERROR(VLOOKUP('tabela informacyjna'!$C$7,Kody!$B$2:$C$11,2),"")</f>
        <v/>
      </c>
      <c r="H8" s="37" t="str">
        <f>IFERROR(VLOOKUP('tabela informacyjna'!$C$7,Kody!$B$2:$C$11,2),"")</f>
        <v/>
      </c>
      <c r="I8" s="37" t="str">
        <f>IFERROR(VLOOKUP('tabela informacyjna'!$C$7,Kody!$B$2:$C$11,2),"")</f>
        <v/>
      </c>
      <c r="J8" s="37" t="str">
        <f>IFERROR(VLOOKUP('tabela informacyjna'!$C$7,Kody!$B$2:$C$11,2),"")</f>
        <v/>
      </c>
      <c r="K8" s="37" t="str">
        <f>IFERROR(VLOOKUP('tabela informacyjna'!$C$7,Kody!$B$2:$C$11,2),"")</f>
        <v/>
      </c>
      <c r="L8" s="37" t="str">
        <f>IFERROR(VLOOKUP('tabela informacyjna'!$C$7,Kody!$B$2:$C$11,2),"")</f>
        <v/>
      </c>
      <c r="M8" s="37" t="str">
        <f>IFERROR(VLOOKUP('tabela informacyjna'!$C$7,Kody!$B$2:$C$11,2),"")</f>
        <v/>
      </c>
      <c r="N8" s="37" t="str">
        <f>IFERROR(VLOOKUP('tabela informacyjna'!$C$7,Kody!$B$2:$C$11,2),"")</f>
        <v/>
      </c>
      <c r="O8" s="37" t="str">
        <f>IFERROR(VLOOKUP('tabela informacyjna'!$C$7,Kody!$B$2:$C$11,2),"")</f>
        <v/>
      </c>
      <c r="P8" s="37" t="str">
        <f>IFERROR(VLOOKUP('tabela informacyjna'!$C$7,Kody!$B$2:$C$11,2),"")</f>
        <v/>
      </c>
      <c r="Q8" s="37" t="str">
        <f>IFERROR(VLOOKUP('tabela informacyjna'!$C$7,Kody!$B$2:$C$11,2),"")</f>
        <v/>
      </c>
      <c r="R8" s="37" t="str">
        <f>IFERROR(VLOOKUP('tabela informacyjna'!$C$7,Kody!$B$2:$C$11,2),"")</f>
        <v/>
      </c>
      <c r="S8" s="37" t="str">
        <f>IFERROR(VLOOKUP('tabela informacyjna'!$C$7,Kody!$B$2:$C$11,2),"")</f>
        <v/>
      </c>
      <c r="T8" s="37" t="str">
        <f>IFERROR(VLOOKUP('tabela informacyjna'!$C$7,Kody!$B$2:$C$11,2),"")</f>
        <v/>
      </c>
      <c r="U8" s="37" t="str">
        <f>IFERROR(VLOOKUP('tabela informacyjna'!$C$7,Kody!$B$2:$C$11,2),"")</f>
        <v/>
      </c>
      <c r="V8" s="37" t="str">
        <f>IFERROR(VLOOKUP('tabela informacyjna'!$C$7,Kody!$B$2:$C$11,2),"")</f>
        <v/>
      </c>
      <c r="W8" s="37" t="str">
        <f>IFERROR(VLOOKUP('tabela informacyjna'!$C$7,Kody!$B$2:$C$11,2),"")</f>
        <v/>
      </c>
      <c r="X8" s="37" t="str">
        <f>IFERROR(VLOOKUP('tabela informacyjna'!$C$7,Kody!$B$2:$C$11,2),"")</f>
        <v/>
      </c>
      <c r="Y8" s="37" t="str">
        <f>IFERROR(VLOOKUP('tabela informacyjna'!$C$7,Kody!$B$2:$C$11,2),"")</f>
        <v/>
      </c>
      <c r="Z8" s="37" t="str">
        <f>IFERROR(VLOOKUP('tabela informacyjna'!$C$7,Kody!$B$2:$C$11,2),"")</f>
        <v/>
      </c>
    </row>
    <row r="9" spans="1:26" ht="20.100000000000001" customHeight="1">
      <c r="A9" s="29">
        <v>4</v>
      </c>
      <c r="B9" s="74" t="s">
        <v>47</v>
      </c>
      <c r="C9" s="74"/>
      <c r="D9" s="128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0.100000000000001" customHeight="1">
      <c r="A10" s="29">
        <v>5</v>
      </c>
      <c r="B10" s="74" t="s">
        <v>48</v>
      </c>
      <c r="C10" s="74"/>
      <c r="D10" s="128"/>
      <c r="E10" s="8" t="s">
        <v>110</v>
      </c>
      <c r="F10" s="8" t="s">
        <v>110</v>
      </c>
      <c r="G10" s="8" t="s">
        <v>110</v>
      </c>
      <c r="H10" s="8" t="s">
        <v>110</v>
      </c>
      <c r="I10" s="8" t="s">
        <v>110</v>
      </c>
      <c r="J10" s="8" t="s">
        <v>110</v>
      </c>
      <c r="K10" s="8" t="s">
        <v>110</v>
      </c>
      <c r="L10" s="8" t="s">
        <v>110</v>
      </c>
      <c r="M10" s="8" t="s">
        <v>110</v>
      </c>
      <c r="N10" s="8" t="s">
        <v>110</v>
      </c>
      <c r="O10" s="8" t="s">
        <v>110</v>
      </c>
      <c r="P10" s="8" t="s">
        <v>110</v>
      </c>
      <c r="Q10" s="8" t="s">
        <v>110</v>
      </c>
      <c r="R10" s="8" t="s">
        <v>110</v>
      </c>
      <c r="S10" s="8" t="s">
        <v>110</v>
      </c>
      <c r="T10" s="8" t="s">
        <v>110</v>
      </c>
      <c r="U10" s="8" t="s">
        <v>110</v>
      </c>
      <c r="V10" s="8" t="s">
        <v>110</v>
      </c>
      <c r="W10" s="8" t="s">
        <v>110</v>
      </c>
      <c r="X10" s="8" t="s">
        <v>110</v>
      </c>
      <c r="Y10" s="8" t="s">
        <v>110</v>
      </c>
      <c r="Z10" s="8" t="s">
        <v>110</v>
      </c>
    </row>
    <row r="11" spans="1:26" ht="20.100000000000001" customHeight="1">
      <c r="A11" s="29">
        <v>6</v>
      </c>
      <c r="B11" s="74" t="s">
        <v>50</v>
      </c>
      <c r="C11" s="74"/>
      <c r="D11" s="128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0.100000000000001" customHeight="1">
      <c r="A12" s="29">
        <v>7</v>
      </c>
      <c r="B12" s="74" t="s">
        <v>51</v>
      </c>
      <c r="C12" s="74"/>
      <c r="D12" s="12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0.100000000000001" customHeight="1">
      <c r="A13" s="29">
        <v>8</v>
      </c>
      <c r="B13" s="20" t="s">
        <v>52</v>
      </c>
      <c r="C13" s="21"/>
      <c r="D13" s="12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0.100000000000001" customHeight="1">
      <c r="A14" s="29">
        <v>9</v>
      </c>
      <c r="B14" s="22" t="s">
        <v>53</v>
      </c>
      <c r="C14" s="23"/>
      <c r="D14" s="130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0.100000000000001" customHeight="1">
      <c r="A15" s="31"/>
      <c r="B15" s="79" t="s">
        <v>54</v>
      </c>
      <c r="C15" s="79"/>
      <c r="D15" s="131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20.100000000000001" customHeight="1">
      <c r="A16" s="29">
        <v>10</v>
      </c>
      <c r="B16" s="80" t="s">
        <v>55</v>
      </c>
      <c r="C16" s="80"/>
      <c r="D16" s="132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0.100000000000001" customHeight="1">
      <c r="A17" s="30">
        <v>11</v>
      </c>
      <c r="B17" s="80" t="s">
        <v>56</v>
      </c>
      <c r="C17" s="80"/>
      <c r="D17" s="13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0.100000000000001" customHeight="1">
      <c r="A18" s="29">
        <v>12</v>
      </c>
      <c r="B18" s="80" t="s">
        <v>103</v>
      </c>
      <c r="C18" s="80"/>
      <c r="D18" s="128">
        <f t="shared" ref="D18:D23" si="0">SUM(E18:CD18)</f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0.100000000000001" customHeight="1">
      <c r="A19" s="29">
        <v>13</v>
      </c>
      <c r="B19" s="74" t="s">
        <v>57</v>
      </c>
      <c r="C19" s="74"/>
      <c r="D19" s="128">
        <f>SUM(E19:CD19)</f>
        <v>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60" customHeight="1">
      <c r="A20" s="68">
        <v>14</v>
      </c>
      <c r="B20" s="81" t="s">
        <v>104</v>
      </c>
      <c r="C20" s="133" t="s">
        <v>58</v>
      </c>
      <c r="D20" s="128">
        <f t="shared" si="0"/>
        <v>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60" customHeight="1">
      <c r="A21" s="69"/>
      <c r="B21" s="82"/>
      <c r="C21" s="133" t="s">
        <v>59</v>
      </c>
      <c r="D21" s="128">
        <f t="shared" si="0"/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0.100000000000001" customHeight="1">
      <c r="A22" s="70"/>
      <c r="B22" s="83"/>
      <c r="C22" s="17" t="s">
        <v>27</v>
      </c>
      <c r="D22" s="128">
        <f t="shared" si="0"/>
        <v>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20.100000000000001" customHeight="1">
      <c r="A23" s="30">
        <v>15</v>
      </c>
      <c r="B23" s="77" t="s">
        <v>105</v>
      </c>
      <c r="C23" s="78"/>
      <c r="D23" s="128">
        <f t="shared" si="0"/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0.100000000000001" customHeight="1">
      <c r="A24" s="29">
        <v>16</v>
      </c>
      <c r="B24" s="74" t="s">
        <v>106</v>
      </c>
      <c r="C24" s="74"/>
      <c r="D24" s="128">
        <f t="shared" ref="D24:D28" si="1">SUM(E24:CD24)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0.100000000000001" customHeight="1">
      <c r="A25" s="30">
        <v>17</v>
      </c>
      <c r="B25" s="17" t="s">
        <v>60</v>
      </c>
      <c r="C25" s="17"/>
      <c r="D25" s="128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0.100000000000001" customHeight="1">
      <c r="A26" s="68">
        <v>18</v>
      </c>
      <c r="B26" s="71" t="s">
        <v>61</v>
      </c>
      <c r="C26" s="19" t="s">
        <v>65</v>
      </c>
      <c r="D26" s="128">
        <f t="shared" si="1"/>
        <v>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0.100000000000001" customHeight="1">
      <c r="A27" s="69"/>
      <c r="B27" s="72"/>
      <c r="C27" s="19" t="s">
        <v>66</v>
      </c>
      <c r="D27" s="128">
        <f t="shared" si="1"/>
        <v>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0.100000000000001" customHeight="1">
      <c r="A28" s="70"/>
      <c r="B28" s="73"/>
      <c r="C28" s="19" t="s">
        <v>67</v>
      </c>
      <c r="D28" s="128">
        <f t="shared" si="1"/>
        <v>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0.100000000000001" customHeight="1">
      <c r="A29" s="30">
        <v>19</v>
      </c>
      <c r="B29" s="74" t="s">
        <v>62</v>
      </c>
      <c r="C29" s="74"/>
      <c r="D29" s="128">
        <f>SUM(E29:CD29)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0.100000000000001" customHeight="1">
      <c r="A30" s="29">
        <v>20</v>
      </c>
      <c r="B30" s="74" t="s">
        <v>63</v>
      </c>
      <c r="C30" s="74"/>
      <c r="D30" s="12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0.100000000000001" customHeight="1">
      <c r="A31" s="30">
        <v>21</v>
      </c>
      <c r="B31" s="74" t="s">
        <v>64</v>
      </c>
      <c r="C31" s="74"/>
      <c r="D31" s="128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0.100000000000001" customHeight="1">
      <c r="A32" s="29">
        <v>22</v>
      </c>
      <c r="B32" s="77" t="s">
        <v>15</v>
      </c>
      <c r="C32" s="78"/>
      <c r="D32" s="1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</sheetData>
  <mergeCells count="29">
    <mergeCell ref="B19:C19"/>
    <mergeCell ref="B20:B22"/>
    <mergeCell ref="B31:C31"/>
    <mergeCell ref="B32:C32"/>
    <mergeCell ref="B12:C12"/>
    <mergeCell ref="B18:C18"/>
    <mergeCell ref="B23:C23"/>
    <mergeCell ref="B24:C24"/>
    <mergeCell ref="B5:C5"/>
    <mergeCell ref="B6:C6"/>
    <mergeCell ref="B15:C15"/>
    <mergeCell ref="B16:C16"/>
    <mergeCell ref="B17:C17"/>
    <mergeCell ref="B7:C7"/>
    <mergeCell ref="B8:C8"/>
    <mergeCell ref="B9:C9"/>
    <mergeCell ref="B10:C10"/>
    <mergeCell ref="B11:C11"/>
    <mergeCell ref="A20:A22"/>
    <mergeCell ref="B26:B28"/>
    <mergeCell ref="A26:A28"/>
    <mergeCell ref="B29:C29"/>
    <mergeCell ref="B30:C30"/>
    <mergeCell ref="A1:B1"/>
    <mergeCell ref="C1:E1"/>
    <mergeCell ref="A3:E3"/>
    <mergeCell ref="C2:E2"/>
    <mergeCell ref="A4:E4"/>
    <mergeCell ref="A2:B2"/>
  </mergeCells>
  <dataValidations xWindow="1023" yWindow="449" count="2">
    <dataValidation type="list" allowBlank="1" showInputMessage="1" showErrorMessage="1" sqref="E6:Z6">
      <formula1>Kod_Powierzchniowe</formula1>
    </dataValidation>
    <dataValidation type="list" allowBlank="1" showInputMessage="1" showErrorMessage="1" sqref="E10:Z10">
      <formula1>Strefy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7"/>
  <sheetViews>
    <sheetView zoomScale="80" zoomScaleNormal="80" workbookViewId="0">
      <pane ySplit="5" topLeftCell="A6" activePane="bottomLeft" state="frozen"/>
      <selection pane="bottomLeft" activeCell="A3" sqref="A3:XFD3"/>
    </sheetView>
  </sheetViews>
  <sheetFormatPr defaultRowHeight="15"/>
  <cols>
    <col min="1" max="1" width="5.7109375" style="6" customWidth="1"/>
    <col min="2" max="2" width="40.7109375" style="6" customWidth="1"/>
    <col min="3" max="3" width="20.7109375" style="6" customWidth="1"/>
    <col min="4" max="4" width="6.7109375" style="6" customWidth="1"/>
    <col min="5" max="26" width="30.7109375" style="6" customWidth="1"/>
    <col min="27" max="16384" width="9.140625" style="6"/>
  </cols>
  <sheetData>
    <row r="1" spans="1:26" s="5" customFormat="1" ht="20.100000000000001" customHeight="1">
      <c r="A1" s="65" t="s">
        <v>1</v>
      </c>
      <c r="B1" s="65"/>
      <c r="C1" s="123">
        <f>'tabela informacyjna'!C9</f>
        <v>0</v>
      </c>
      <c r="D1" s="123"/>
      <c r="E1" s="123"/>
    </row>
    <row r="2" spans="1:26" s="5" customFormat="1" ht="20.100000000000001" customHeight="1">
      <c r="A2" s="65" t="s">
        <v>2</v>
      </c>
      <c r="B2" s="65"/>
      <c r="C2" s="123" t="str">
        <f>'tabela informacyjna'!C7&amp;", "&amp; 'tabela informacyjna'!D7</f>
        <v xml:space="preserve">, </v>
      </c>
      <c r="D2" s="123"/>
      <c r="E2" s="123"/>
    </row>
    <row r="3" spans="1:26" s="7" customFormat="1" ht="60" customHeight="1">
      <c r="A3" s="125" t="s">
        <v>297</v>
      </c>
      <c r="B3" s="125"/>
      <c r="C3" s="125"/>
      <c r="D3" s="125"/>
      <c r="E3" s="125"/>
      <c r="F3" s="124">
        <f>'tabela informacyjna'!C4</f>
        <v>0</v>
      </c>
    </row>
    <row r="4" spans="1:26" ht="20.100000000000001" customHeight="1">
      <c r="A4" s="67" t="s">
        <v>29</v>
      </c>
      <c r="B4" s="67"/>
      <c r="C4" s="67"/>
      <c r="D4" s="67"/>
      <c r="E4" s="67"/>
    </row>
    <row r="5" spans="1:26" ht="30" customHeight="1">
      <c r="A5" s="32" t="s">
        <v>6</v>
      </c>
      <c r="B5" s="84" t="s">
        <v>7</v>
      </c>
      <c r="C5" s="84"/>
      <c r="D5" s="58" t="s">
        <v>107</v>
      </c>
      <c r="E5" s="32" t="s">
        <v>8</v>
      </c>
      <c r="F5" s="34" t="s">
        <v>8</v>
      </c>
      <c r="G5" s="34" t="s">
        <v>8</v>
      </c>
      <c r="H5" s="34" t="s">
        <v>8</v>
      </c>
      <c r="I5" s="34" t="s">
        <v>8</v>
      </c>
      <c r="J5" s="34" t="s">
        <v>8</v>
      </c>
      <c r="K5" s="34" t="s">
        <v>8</v>
      </c>
      <c r="L5" s="34" t="s">
        <v>8</v>
      </c>
      <c r="M5" s="34" t="s">
        <v>8</v>
      </c>
      <c r="N5" s="34" t="s">
        <v>8</v>
      </c>
      <c r="O5" s="34" t="s">
        <v>8</v>
      </c>
      <c r="P5" s="34" t="s">
        <v>8</v>
      </c>
      <c r="Q5" s="34" t="s">
        <v>8</v>
      </c>
      <c r="R5" s="34" t="s">
        <v>8</v>
      </c>
      <c r="S5" s="34" t="s">
        <v>8</v>
      </c>
      <c r="T5" s="34" t="s">
        <v>8</v>
      </c>
      <c r="U5" s="34" t="s">
        <v>8</v>
      </c>
      <c r="V5" s="34" t="s">
        <v>8</v>
      </c>
      <c r="W5" s="34" t="s">
        <v>8</v>
      </c>
      <c r="X5" s="34" t="s">
        <v>8</v>
      </c>
      <c r="Y5" s="34" t="s">
        <v>8</v>
      </c>
      <c r="Z5" s="34" t="s">
        <v>8</v>
      </c>
    </row>
    <row r="6" spans="1:26" ht="20.100000000000001" customHeight="1">
      <c r="A6" s="12">
        <v>1</v>
      </c>
      <c r="B6" s="85" t="s">
        <v>18</v>
      </c>
      <c r="C6" s="85"/>
      <c r="D6" s="134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ht="75" customHeight="1">
      <c r="A7" s="12">
        <v>2</v>
      </c>
      <c r="B7" s="85" t="s">
        <v>19</v>
      </c>
      <c r="C7" s="85"/>
      <c r="D7" s="134"/>
      <c r="E7" s="39" t="str">
        <f>IFERROR(VLOOKUP(E6,Kody!$H$13:$I$20,2,FALSE),"")</f>
        <v/>
      </c>
      <c r="F7" s="39" t="str">
        <f>IFERROR(VLOOKUP(F6,Kody!$H$13:$I$20,2,FALSE),"")</f>
        <v/>
      </c>
      <c r="G7" s="39" t="str">
        <f>IFERROR(VLOOKUP(G6,Kody!$H$13:$I$20,2,FALSE),"")</f>
        <v/>
      </c>
      <c r="H7" s="39" t="str">
        <f>IFERROR(VLOOKUP(H6,Kody!$H$13:$I$20,2,FALSE),"")</f>
        <v/>
      </c>
      <c r="I7" s="39" t="str">
        <f>IFERROR(VLOOKUP(I6,Kody!$H$13:$I$20,2,FALSE),"")</f>
        <v/>
      </c>
      <c r="J7" s="39" t="str">
        <f>IFERROR(VLOOKUP(J6,Kody!$H$13:$I$20,2,FALSE),"")</f>
        <v/>
      </c>
      <c r="K7" s="39" t="str">
        <f>IFERROR(VLOOKUP(K6,Kody!$H$13:$I$20,2,FALSE),"")</f>
        <v/>
      </c>
      <c r="L7" s="39" t="str">
        <f>IFERROR(VLOOKUP(L6,Kody!$H$13:$I$20,2,FALSE),"")</f>
        <v/>
      </c>
      <c r="M7" s="39" t="str">
        <f>IFERROR(VLOOKUP(M6,Kody!$H$13:$I$20,2,FALSE),"")</f>
        <v/>
      </c>
      <c r="N7" s="39" t="str">
        <f>IFERROR(VLOOKUP(N6,Kody!$H$13:$I$20,2,FALSE),"")</f>
        <v/>
      </c>
      <c r="O7" s="39" t="str">
        <f>IFERROR(VLOOKUP(O6,Kody!$H$13:$I$20,2,FALSE),"")</f>
        <v/>
      </c>
      <c r="P7" s="39" t="str">
        <f>IFERROR(VLOOKUP(P6,Kody!$H$13:$I$20,2,FALSE),"")</f>
        <v/>
      </c>
      <c r="Q7" s="39" t="str">
        <f>IFERROR(VLOOKUP(Q6,Kody!$H$13:$I$20,2,FALSE),"")</f>
        <v/>
      </c>
      <c r="R7" s="39" t="str">
        <f>IFERROR(VLOOKUP(R6,Kody!$H$13:$I$20,2,FALSE),"")</f>
        <v/>
      </c>
      <c r="S7" s="39" t="str">
        <f>IFERROR(VLOOKUP(S6,Kody!$H$13:$I$20,2,FALSE),"")</f>
        <v/>
      </c>
      <c r="T7" s="39" t="str">
        <f>IFERROR(VLOOKUP(T6,Kody!$H$13:$I$20,2,FALSE),"")</f>
        <v/>
      </c>
      <c r="U7" s="39" t="str">
        <f>IFERROR(VLOOKUP(U6,Kody!$H$13:$I$20,2,FALSE),"")</f>
        <v/>
      </c>
      <c r="V7" s="39" t="str">
        <f>IFERROR(VLOOKUP(V6,Kody!$H$13:$I$20,2,FALSE),"")</f>
        <v/>
      </c>
      <c r="W7" s="39" t="str">
        <f>IFERROR(VLOOKUP(W6,Kody!$H$13:$I$20,2,FALSE),"")</f>
        <v/>
      </c>
      <c r="X7" s="39" t="str">
        <f>IFERROR(VLOOKUP(X6,Kody!$H$13:$I$20,2,FALSE),"")</f>
        <v/>
      </c>
      <c r="Y7" s="39" t="str">
        <f>IFERROR(VLOOKUP(Y6,Kody!$H$13:$I$20,2,FALSE),"")</f>
        <v/>
      </c>
      <c r="Z7" s="39" t="str">
        <f>IFERROR(VLOOKUP(Z6,Kody!$H$13:$I$20,2,FALSE),"")</f>
        <v/>
      </c>
    </row>
    <row r="8" spans="1:26" ht="20.100000000000001" customHeight="1">
      <c r="A8" s="12">
        <v>3</v>
      </c>
      <c r="B8" s="85" t="s">
        <v>20</v>
      </c>
      <c r="C8" s="85"/>
      <c r="D8" s="134"/>
      <c r="E8" s="40" t="str">
        <f>IFERROR(VLOOKUP('tabela informacyjna'!$C$7,Kody!$B$2:$C$11,2),"")</f>
        <v/>
      </c>
      <c r="F8" s="40" t="str">
        <f>IFERROR(VLOOKUP('tabela informacyjna'!$C$7,Kody!$B$2:$C$11,2),"")</f>
        <v/>
      </c>
      <c r="G8" s="40" t="str">
        <f>IFERROR(VLOOKUP('tabela informacyjna'!$C$7,Kody!$B$2:$C$11,2),"")</f>
        <v/>
      </c>
      <c r="H8" s="40" t="str">
        <f>IFERROR(VLOOKUP('tabela informacyjna'!$C$7,Kody!$B$2:$C$11,2),"")</f>
        <v/>
      </c>
      <c r="I8" s="40" t="str">
        <f>IFERROR(VLOOKUP('tabela informacyjna'!$C$7,Kody!$B$2:$C$11,2),"")</f>
        <v/>
      </c>
      <c r="J8" s="40" t="str">
        <f>IFERROR(VLOOKUP('tabela informacyjna'!$C$7,Kody!$B$2:$C$11,2),"")</f>
        <v/>
      </c>
      <c r="K8" s="40" t="str">
        <f>IFERROR(VLOOKUP('tabela informacyjna'!$C$7,Kody!$B$2:$C$11,2),"")</f>
        <v/>
      </c>
      <c r="L8" s="40" t="str">
        <f>IFERROR(VLOOKUP('tabela informacyjna'!$C$7,Kody!$B$2:$C$11,2),"")</f>
        <v/>
      </c>
      <c r="M8" s="40" t="str">
        <f>IFERROR(VLOOKUP('tabela informacyjna'!$C$7,Kody!$B$2:$C$11,2),"")</f>
        <v/>
      </c>
      <c r="N8" s="40" t="str">
        <f>IFERROR(VLOOKUP('tabela informacyjna'!$C$7,Kody!$B$2:$C$11,2),"")</f>
        <v/>
      </c>
      <c r="O8" s="40" t="str">
        <f>IFERROR(VLOOKUP('tabela informacyjna'!$C$7,Kody!$B$2:$C$11,2),"")</f>
        <v/>
      </c>
      <c r="P8" s="40" t="str">
        <f>IFERROR(VLOOKUP('tabela informacyjna'!$C$7,Kody!$B$2:$C$11,2),"")</f>
        <v/>
      </c>
      <c r="Q8" s="40" t="str">
        <f>IFERROR(VLOOKUP('tabela informacyjna'!$C$7,Kody!$B$2:$C$11,2),"")</f>
        <v/>
      </c>
      <c r="R8" s="40" t="str">
        <f>IFERROR(VLOOKUP('tabela informacyjna'!$C$7,Kody!$B$2:$C$11,2),"")</f>
        <v/>
      </c>
      <c r="S8" s="40" t="str">
        <f>IFERROR(VLOOKUP('tabela informacyjna'!$C$7,Kody!$B$2:$C$11,2),"")</f>
        <v/>
      </c>
      <c r="T8" s="40" t="str">
        <f>IFERROR(VLOOKUP('tabela informacyjna'!$C$7,Kody!$B$2:$C$11,2),"")</f>
        <v/>
      </c>
      <c r="U8" s="40" t="str">
        <f>IFERROR(VLOOKUP('tabela informacyjna'!$C$7,Kody!$B$2:$C$11,2),"")</f>
        <v/>
      </c>
      <c r="V8" s="40" t="str">
        <f>IFERROR(VLOOKUP('tabela informacyjna'!$C$7,Kody!$B$2:$C$11,2),"")</f>
        <v/>
      </c>
      <c r="W8" s="40" t="str">
        <f>IFERROR(VLOOKUP('tabela informacyjna'!$C$7,Kody!$B$2:$C$11,2),"")</f>
        <v/>
      </c>
      <c r="X8" s="40" t="str">
        <f>IFERROR(VLOOKUP('tabela informacyjna'!$C$7,Kody!$B$2:$C$11,2),"")</f>
        <v/>
      </c>
      <c r="Y8" s="40" t="str">
        <f>IFERROR(VLOOKUP('tabela informacyjna'!$C$7,Kody!$B$2:$C$11,2),"")</f>
        <v/>
      </c>
      <c r="Z8" s="40" t="str">
        <f>IFERROR(VLOOKUP('tabela informacyjna'!$C$7,Kody!$B$2:$C$11,2),"")</f>
        <v/>
      </c>
    </row>
    <row r="9" spans="1:26" ht="20.100000000000001" customHeight="1">
      <c r="A9" s="12">
        <v>4</v>
      </c>
      <c r="B9" s="85" t="s">
        <v>0</v>
      </c>
      <c r="C9" s="85"/>
      <c r="D9" s="13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0.100000000000001" customHeight="1">
      <c r="A10" s="12">
        <v>5</v>
      </c>
      <c r="B10" s="85" t="s">
        <v>22</v>
      </c>
      <c r="C10" s="85"/>
      <c r="D10" s="135"/>
      <c r="E10" s="8" t="s">
        <v>110</v>
      </c>
      <c r="F10" s="8" t="s">
        <v>110</v>
      </c>
      <c r="G10" s="8" t="s">
        <v>110</v>
      </c>
      <c r="H10" s="8" t="s">
        <v>110</v>
      </c>
      <c r="I10" s="8" t="s">
        <v>110</v>
      </c>
      <c r="J10" s="8" t="s">
        <v>110</v>
      </c>
      <c r="K10" s="8" t="s">
        <v>110</v>
      </c>
      <c r="L10" s="8" t="s">
        <v>110</v>
      </c>
      <c r="M10" s="8" t="s">
        <v>110</v>
      </c>
      <c r="N10" s="8" t="s">
        <v>110</v>
      </c>
      <c r="O10" s="8" t="s">
        <v>110</v>
      </c>
      <c r="P10" s="8" t="s">
        <v>110</v>
      </c>
      <c r="Q10" s="8" t="s">
        <v>110</v>
      </c>
      <c r="R10" s="8" t="s">
        <v>110</v>
      </c>
      <c r="S10" s="8" t="s">
        <v>110</v>
      </c>
      <c r="T10" s="8" t="s">
        <v>110</v>
      </c>
      <c r="U10" s="8" t="s">
        <v>110</v>
      </c>
      <c r="V10" s="8" t="s">
        <v>110</v>
      </c>
      <c r="W10" s="8" t="s">
        <v>110</v>
      </c>
      <c r="X10" s="8" t="s">
        <v>110</v>
      </c>
      <c r="Y10" s="8" t="s">
        <v>110</v>
      </c>
      <c r="Z10" s="8" t="s">
        <v>110</v>
      </c>
    </row>
    <row r="11" spans="1:26" ht="20.100000000000001" customHeight="1">
      <c r="A11" s="12">
        <v>6</v>
      </c>
      <c r="B11" s="85" t="s">
        <v>21</v>
      </c>
      <c r="C11" s="85"/>
      <c r="D11" s="13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0.100000000000001" customHeight="1">
      <c r="A12" s="12">
        <v>7</v>
      </c>
      <c r="B12" s="85" t="s">
        <v>23</v>
      </c>
      <c r="C12" s="85"/>
      <c r="D12" s="13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0.100000000000001" customHeight="1">
      <c r="A13" s="12">
        <v>8</v>
      </c>
      <c r="B13" s="85" t="s">
        <v>24</v>
      </c>
      <c r="C13" s="85"/>
      <c r="D13" s="13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0.100000000000001" customHeight="1">
      <c r="A14" s="12">
        <v>9</v>
      </c>
      <c r="B14" s="91" t="s">
        <v>25</v>
      </c>
      <c r="C14" s="92"/>
      <c r="D14" s="13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0.100000000000001" customHeight="1">
      <c r="A15" s="12"/>
      <c r="B15" s="85" t="s">
        <v>26</v>
      </c>
      <c r="C15" s="85"/>
      <c r="D15" s="13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0.100000000000001" customHeight="1">
      <c r="A16" s="12">
        <v>10</v>
      </c>
      <c r="B16" s="87" t="s">
        <v>31</v>
      </c>
      <c r="C16" s="87"/>
      <c r="D16" s="128">
        <f t="shared" ref="D16:D19" si="0">SUM(E16:BI16)</f>
        <v>0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0.100000000000001" customHeight="1">
      <c r="A17" s="12"/>
      <c r="B17" s="87" t="s">
        <v>32</v>
      </c>
      <c r="C17" s="87"/>
      <c r="D17" s="128">
        <f t="shared" si="0"/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0.100000000000001" customHeight="1">
      <c r="A18" s="12">
        <v>11</v>
      </c>
      <c r="B18" s="85" t="s">
        <v>33</v>
      </c>
      <c r="C18" s="85"/>
      <c r="D18" s="128">
        <f t="shared" si="0"/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0.100000000000001" customHeight="1">
      <c r="A19" s="86">
        <v>12</v>
      </c>
      <c r="B19" s="87" t="s">
        <v>34</v>
      </c>
      <c r="C19" s="19" t="s">
        <v>35</v>
      </c>
      <c r="D19" s="128">
        <f t="shared" si="0"/>
        <v>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35.25" customHeight="1">
      <c r="A20" s="86"/>
      <c r="B20" s="87"/>
      <c r="C20" s="19" t="s">
        <v>36</v>
      </c>
      <c r="D20" s="132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0.100000000000001" customHeight="1">
      <c r="A21" s="68">
        <v>13</v>
      </c>
      <c r="B21" s="88" t="s">
        <v>68</v>
      </c>
      <c r="C21" s="17" t="s">
        <v>65</v>
      </c>
      <c r="D21" s="128">
        <f t="shared" ref="D21:D24" si="1">SUM(E21:BI21)</f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0.100000000000001" customHeight="1">
      <c r="A22" s="69"/>
      <c r="B22" s="89"/>
      <c r="C22" s="17" t="s">
        <v>66</v>
      </c>
      <c r="D22" s="128">
        <f t="shared" si="1"/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0.100000000000001" customHeight="1">
      <c r="A23" s="70"/>
      <c r="B23" s="90"/>
      <c r="C23" s="17" t="s">
        <v>67</v>
      </c>
      <c r="D23" s="128">
        <f t="shared" si="1"/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0.100000000000001" customHeight="1">
      <c r="A24" s="12">
        <v>14</v>
      </c>
      <c r="B24" s="85" t="s">
        <v>28</v>
      </c>
      <c r="C24" s="85"/>
      <c r="D24" s="128">
        <f t="shared" si="1"/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0.100000000000001" customHeight="1">
      <c r="A25" s="12">
        <v>15</v>
      </c>
      <c r="B25" s="85" t="s">
        <v>5</v>
      </c>
      <c r="C25" s="85"/>
      <c r="D25" s="13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0.100000000000001" customHeight="1">
      <c r="A26" s="12">
        <v>16</v>
      </c>
      <c r="B26" s="85" t="s">
        <v>17</v>
      </c>
      <c r="C26" s="85"/>
      <c r="D26" s="13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0.100000000000001" customHeight="1">
      <c r="A27" s="12">
        <v>17</v>
      </c>
      <c r="B27" s="85" t="s">
        <v>30</v>
      </c>
      <c r="C27" s="85"/>
      <c r="D27" s="13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</sheetData>
  <mergeCells count="28">
    <mergeCell ref="B24:C24"/>
    <mergeCell ref="B25:C25"/>
    <mergeCell ref="B16:C16"/>
    <mergeCell ref="B26:C26"/>
    <mergeCell ref="B27:C27"/>
    <mergeCell ref="B18:C18"/>
    <mergeCell ref="A19:A20"/>
    <mergeCell ref="B19:B20"/>
    <mergeCell ref="B10:C10"/>
    <mergeCell ref="A21:A23"/>
    <mergeCell ref="B21:B23"/>
    <mergeCell ref="B11:C11"/>
    <mergeCell ref="B12:C12"/>
    <mergeCell ref="B13:C13"/>
    <mergeCell ref="B14:C14"/>
    <mergeCell ref="B15:C15"/>
    <mergeCell ref="B17:C17"/>
    <mergeCell ref="B5:C5"/>
    <mergeCell ref="B6:C6"/>
    <mergeCell ref="B7:C7"/>
    <mergeCell ref="B8:C8"/>
    <mergeCell ref="B9:C9"/>
    <mergeCell ref="A3:E3"/>
    <mergeCell ref="C2:E2"/>
    <mergeCell ref="A1:B1"/>
    <mergeCell ref="C1:E1"/>
    <mergeCell ref="A4:E4"/>
    <mergeCell ref="A2:B2"/>
  </mergeCells>
  <dataValidations xWindow="989" yWindow="447" count="2">
    <dataValidation type="list" allowBlank="1" showInputMessage="1" showErrorMessage="1" sqref="E6:Z6">
      <formula1>Kod_Liniowe</formula1>
    </dataValidation>
    <dataValidation type="list" allowBlank="1" showInputMessage="1" showErrorMessage="1" sqref="E10:Z10">
      <formula1>Strefy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1"/>
  <sheetViews>
    <sheetView zoomScale="80" zoomScaleNormal="80" workbookViewId="0">
      <pane ySplit="5" topLeftCell="A6" activePane="bottomLeft" state="frozen"/>
      <selection pane="bottomLeft" activeCell="A3" sqref="A3:XFD3"/>
    </sheetView>
  </sheetViews>
  <sheetFormatPr defaultRowHeight="15"/>
  <cols>
    <col min="1" max="1" width="5.7109375" style="6" customWidth="1"/>
    <col min="2" max="2" width="40.7109375" style="6" customWidth="1"/>
    <col min="3" max="3" width="20.7109375" style="6" customWidth="1"/>
    <col min="4" max="4" width="6.7109375" style="6" customWidth="1"/>
    <col min="5" max="26" width="30.7109375" style="6" customWidth="1"/>
    <col min="27" max="16384" width="9.140625" style="6"/>
  </cols>
  <sheetData>
    <row r="1" spans="1:26" s="5" customFormat="1" ht="20.100000000000001" customHeight="1">
      <c r="A1" s="65" t="s">
        <v>1</v>
      </c>
      <c r="B1" s="65"/>
      <c r="C1" s="66">
        <f>'tabela informacyjna'!C9</f>
        <v>0</v>
      </c>
      <c r="D1" s="66"/>
    </row>
    <row r="2" spans="1:26" s="5" customFormat="1" ht="20.100000000000001" customHeight="1">
      <c r="A2" s="65" t="s">
        <v>2</v>
      </c>
      <c r="B2" s="65"/>
      <c r="C2" s="66" t="str">
        <f>'tabela informacyjna'!C7&amp;", "&amp; 'tabela informacyjna'!D7</f>
        <v xml:space="preserve">, </v>
      </c>
      <c r="D2" s="66"/>
    </row>
    <row r="3" spans="1:26" s="7" customFormat="1" ht="60" customHeight="1">
      <c r="A3" s="125" t="s">
        <v>297</v>
      </c>
      <c r="B3" s="125"/>
      <c r="C3" s="125"/>
      <c r="D3" s="125"/>
      <c r="E3" s="125"/>
      <c r="F3" s="124">
        <f>'tabela informacyjna'!C4</f>
        <v>0</v>
      </c>
    </row>
    <row r="4" spans="1:26" ht="20.100000000000001" customHeight="1">
      <c r="A4" s="43" t="s">
        <v>37</v>
      </c>
      <c r="B4" s="43"/>
      <c r="C4" s="43"/>
      <c r="D4" s="43"/>
    </row>
    <row r="5" spans="1:26" ht="30" customHeight="1">
      <c r="A5" s="32" t="s">
        <v>6</v>
      </c>
      <c r="B5" s="84" t="s">
        <v>7</v>
      </c>
      <c r="C5" s="84"/>
      <c r="D5" s="58" t="s">
        <v>107</v>
      </c>
      <c r="E5" s="33" t="s">
        <v>8</v>
      </c>
      <c r="F5" s="34" t="s">
        <v>8</v>
      </c>
      <c r="G5" s="34" t="s">
        <v>8</v>
      </c>
      <c r="H5" s="34" t="s">
        <v>8</v>
      </c>
      <c r="I5" s="34" t="s">
        <v>8</v>
      </c>
      <c r="J5" s="34" t="s">
        <v>8</v>
      </c>
      <c r="K5" s="34" t="s">
        <v>8</v>
      </c>
      <c r="L5" s="34" t="s">
        <v>8</v>
      </c>
      <c r="M5" s="34" t="s">
        <v>8</v>
      </c>
      <c r="N5" s="34" t="s">
        <v>8</v>
      </c>
      <c r="O5" s="34" t="s">
        <v>8</v>
      </c>
      <c r="P5" s="34" t="s">
        <v>8</v>
      </c>
      <c r="Q5" s="34" t="s">
        <v>8</v>
      </c>
      <c r="R5" s="34" t="s">
        <v>8</v>
      </c>
      <c r="S5" s="34" t="s">
        <v>8</v>
      </c>
      <c r="T5" s="34" t="s">
        <v>8</v>
      </c>
      <c r="U5" s="34" t="s">
        <v>8</v>
      </c>
      <c r="V5" s="34" t="s">
        <v>8</v>
      </c>
      <c r="W5" s="34" t="s">
        <v>8</v>
      </c>
      <c r="X5" s="34" t="s">
        <v>8</v>
      </c>
      <c r="Y5" s="34" t="s">
        <v>8</v>
      </c>
      <c r="Z5" s="34" t="s">
        <v>8</v>
      </c>
    </row>
    <row r="6" spans="1:26" ht="20.100000000000001" customHeight="1">
      <c r="A6" s="12">
        <v>1</v>
      </c>
      <c r="B6" s="93" t="s">
        <v>44</v>
      </c>
      <c r="C6" s="85"/>
      <c r="D6" s="137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ht="75" customHeight="1">
      <c r="A7" s="12">
        <v>2</v>
      </c>
      <c r="B7" s="93" t="s">
        <v>45</v>
      </c>
      <c r="C7" s="85"/>
      <c r="D7" s="137"/>
      <c r="E7" s="40" t="str">
        <f>IFERROR(VLOOKUP(E6,Kody!$H$22:$I$26,2,FALSE),"")</f>
        <v/>
      </c>
      <c r="F7" s="40" t="str">
        <f>IFERROR(VLOOKUP(F6,Kody!$H$22:$I$26,2,FALSE),"")</f>
        <v/>
      </c>
      <c r="G7" s="40" t="str">
        <f>IFERROR(VLOOKUP(G6,Kody!$H$22:$I$26,2,FALSE),"")</f>
        <v/>
      </c>
      <c r="H7" s="40" t="str">
        <f>IFERROR(VLOOKUP(H6,Kody!$H$22:$I$26,2,FALSE),"")</f>
        <v/>
      </c>
      <c r="I7" s="40" t="str">
        <f>IFERROR(VLOOKUP(I6,Kody!$H$22:$I$26,2,FALSE),"")</f>
        <v/>
      </c>
      <c r="J7" s="40" t="str">
        <f>IFERROR(VLOOKUP(J6,Kody!$H$22:$I$26,2,FALSE),"")</f>
        <v/>
      </c>
      <c r="K7" s="40" t="str">
        <f>IFERROR(VLOOKUP(K6,Kody!$H$22:$I$26,2,FALSE),"")</f>
        <v/>
      </c>
      <c r="L7" s="40" t="str">
        <f>IFERROR(VLOOKUP(L6,Kody!$H$22:$I$26,2,FALSE),"")</f>
        <v/>
      </c>
      <c r="M7" s="40" t="str">
        <f>IFERROR(VLOOKUP(M6,Kody!$H$22:$I$26,2,FALSE),"")</f>
        <v/>
      </c>
      <c r="N7" s="40" t="str">
        <f>IFERROR(VLOOKUP(N6,Kody!$H$22:$I$26,2,FALSE),"")</f>
        <v/>
      </c>
      <c r="O7" s="40" t="str">
        <f>IFERROR(VLOOKUP(O6,Kody!$H$22:$I$26,2,FALSE),"")</f>
        <v/>
      </c>
      <c r="P7" s="40" t="str">
        <f>IFERROR(VLOOKUP(P6,Kody!$H$22:$I$26,2,FALSE),"")</f>
        <v/>
      </c>
      <c r="Q7" s="40" t="str">
        <f>IFERROR(VLOOKUP(Q6,Kody!$H$22:$I$26,2,FALSE),"")</f>
        <v/>
      </c>
      <c r="R7" s="40" t="str">
        <f>IFERROR(VLOOKUP(R6,Kody!$H$22:$I$26,2,FALSE),"")</f>
        <v/>
      </c>
      <c r="S7" s="40" t="str">
        <f>IFERROR(VLOOKUP(S6,Kody!$H$22:$I$26,2,FALSE),"")</f>
        <v/>
      </c>
      <c r="T7" s="40" t="str">
        <f>IFERROR(VLOOKUP(T6,Kody!$H$22:$I$26,2,FALSE),"")</f>
        <v/>
      </c>
      <c r="U7" s="40" t="str">
        <f>IFERROR(VLOOKUP(U6,Kody!$H$22:$I$26,2,FALSE),"")</f>
        <v/>
      </c>
      <c r="V7" s="40" t="str">
        <f>IFERROR(VLOOKUP(V6,Kody!$H$22:$I$26,2,FALSE),"")</f>
        <v/>
      </c>
      <c r="W7" s="40" t="str">
        <f>IFERROR(VLOOKUP(W6,Kody!$H$22:$I$26,2,FALSE),"")</f>
        <v/>
      </c>
      <c r="X7" s="40" t="str">
        <f>IFERROR(VLOOKUP(X6,Kody!$H$22:$I$26,2,FALSE),"")</f>
        <v/>
      </c>
      <c r="Y7" s="40" t="str">
        <f>IFERROR(VLOOKUP(Y6,Kody!$H$22:$I$26,2,FALSE),"")</f>
        <v/>
      </c>
      <c r="Z7" s="40" t="str">
        <f>IFERROR(VLOOKUP(Z6,Kody!$H$22:$I$26,2,FALSE),"")</f>
        <v/>
      </c>
    </row>
    <row r="8" spans="1:26" ht="20.100000000000001" customHeight="1">
      <c r="A8" s="12">
        <v>3</v>
      </c>
      <c r="B8" s="93" t="s">
        <v>46</v>
      </c>
      <c r="C8" s="85"/>
      <c r="D8" s="137"/>
      <c r="E8" s="40" t="str">
        <f>IFERROR(VLOOKUP('tabela informacyjna'!$C$7,Kody!$B$2:$C$11,2),"")</f>
        <v/>
      </c>
      <c r="F8" s="40" t="str">
        <f>IFERROR(VLOOKUP('tabela informacyjna'!$C$7,Kody!$B$2:$C$11,2),"")</f>
        <v/>
      </c>
      <c r="G8" s="40" t="str">
        <f>IFERROR(VLOOKUP('tabela informacyjna'!$C$7,Kody!$B$2:$C$11,2),"")</f>
        <v/>
      </c>
      <c r="H8" s="40" t="str">
        <f>IFERROR(VLOOKUP('tabela informacyjna'!$C$7,Kody!$B$2:$C$11,2),"")</f>
        <v/>
      </c>
      <c r="I8" s="40" t="str">
        <f>IFERROR(VLOOKUP('tabela informacyjna'!$C$7,Kody!$B$2:$C$11,2),"")</f>
        <v/>
      </c>
      <c r="J8" s="40" t="str">
        <f>IFERROR(VLOOKUP('tabela informacyjna'!$C$7,Kody!$B$2:$C$11,2),"")</f>
        <v/>
      </c>
      <c r="K8" s="40" t="str">
        <f>IFERROR(VLOOKUP('tabela informacyjna'!$C$7,Kody!$B$2:$C$11,2),"")</f>
        <v/>
      </c>
      <c r="L8" s="40" t="str">
        <f>IFERROR(VLOOKUP('tabela informacyjna'!$C$7,Kody!$B$2:$C$11,2),"")</f>
        <v/>
      </c>
      <c r="M8" s="40" t="str">
        <f>IFERROR(VLOOKUP('tabela informacyjna'!$C$7,Kody!$B$2:$C$11,2),"")</f>
        <v/>
      </c>
      <c r="N8" s="40" t="str">
        <f>IFERROR(VLOOKUP('tabela informacyjna'!$C$7,Kody!$B$2:$C$11,2),"")</f>
        <v/>
      </c>
      <c r="O8" s="40" t="str">
        <f>IFERROR(VLOOKUP('tabela informacyjna'!$C$7,Kody!$B$2:$C$11,2),"")</f>
        <v/>
      </c>
      <c r="P8" s="40" t="str">
        <f>IFERROR(VLOOKUP('tabela informacyjna'!$C$7,Kody!$B$2:$C$11,2),"")</f>
        <v/>
      </c>
      <c r="Q8" s="40" t="str">
        <f>IFERROR(VLOOKUP('tabela informacyjna'!$C$7,Kody!$B$2:$C$11,2),"")</f>
        <v/>
      </c>
      <c r="R8" s="40" t="str">
        <f>IFERROR(VLOOKUP('tabela informacyjna'!$C$7,Kody!$B$2:$C$11,2),"")</f>
        <v/>
      </c>
      <c r="S8" s="40" t="str">
        <f>IFERROR(VLOOKUP('tabela informacyjna'!$C$7,Kody!$B$2:$C$11,2),"")</f>
        <v/>
      </c>
      <c r="T8" s="40" t="str">
        <f>IFERROR(VLOOKUP('tabela informacyjna'!$C$7,Kody!$B$2:$C$11,2),"")</f>
        <v/>
      </c>
      <c r="U8" s="40" t="str">
        <f>IFERROR(VLOOKUP('tabela informacyjna'!$C$7,Kody!$B$2:$C$11,2),"")</f>
        <v/>
      </c>
      <c r="V8" s="40" t="str">
        <f>IFERROR(VLOOKUP('tabela informacyjna'!$C$7,Kody!$B$2:$C$11,2),"")</f>
        <v/>
      </c>
      <c r="W8" s="40" t="str">
        <f>IFERROR(VLOOKUP('tabela informacyjna'!$C$7,Kody!$B$2:$C$11,2),"")</f>
        <v/>
      </c>
      <c r="X8" s="40" t="str">
        <f>IFERROR(VLOOKUP('tabela informacyjna'!$C$7,Kody!$B$2:$C$11,2),"")</f>
        <v/>
      </c>
      <c r="Y8" s="40" t="str">
        <f>IFERROR(VLOOKUP('tabela informacyjna'!$C$7,Kody!$B$2:$C$11,2),"")</f>
        <v/>
      </c>
      <c r="Z8" s="40" t="str">
        <f>IFERROR(VLOOKUP('tabela informacyjna'!$C$7,Kody!$B$2:$C$11,2),"")</f>
        <v/>
      </c>
    </row>
    <row r="9" spans="1:26" ht="20.100000000000001" customHeight="1">
      <c r="A9" s="12">
        <v>4</v>
      </c>
      <c r="B9" s="93" t="s">
        <v>47</v>
      </c>
      <c r="C9" s="85"/>
      <c r="D9" s="13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0.100000000000001" customHeight="1">
      <c r="A10" s="12">
        <v>5</v>
      </c>
      <c r="B10" s="93" t="s">
        <v>48</v>
      </c>
      <c r="C10" s="85"/>
      <c r="D10" s="135"/>
      <c r="E10" s="8" t="s">
        <v>110</v>
      </c>
      <c r="F10" s="8" t="s">
        <v>110</v>
      </c>
      <c r="G10" s="8" t="s">
        <v>110</v>
      </c>
      <c r="H10" s="8" t="s">
        <v>110</v>
      </c>
      <c r="I10" s="8" t="s">
        <v>110</v>
      </c>
      <c r="J10" s="8" t="s">
        <v>110</v>
      </c>
      <c r="K10" s="8" t="s">
        <v>110</v>
      </c>
      <c r="L10" s="8" t="s">
        <v>110</v>
      </c>
      <c r="M10" s="8" t="s">
        <v>110</v>
      </c>
      <c r="N10" s="8" t="s">
        <v>110</v>
      </c>
      <c r="O10" s="8" t="s">
        <v>110</v>
      </c>
      <c r="P10" s="8" t="s">
        <v>110</v>
      </c>
      <c r="Q10" s="8" t="s">
        <v>110</v>
      </c>
      <c r="R10" s="8" t="s">
        <v>110</v>
      </c>
      <c r="S10" s="8" t="s">
        <v>110</v>
      </c>
      <c r="T10" s="8" t="s">
        <v>110</v>
      </c>
      <c r="U10" s="8" t="s">
        <v>110</v>
      </c>
      <c r="V10" s="8" t="s">
        <v>110</v>
      </c>
      <c r="W10" s="8" t="s">
        <v>110</v>
      </c>
      <c r="X10" s="8" t="s">
        <v>110</v>
      </c>
      <c r="Y10" s="8" t="s">
        <v>110</v>
      </c>
      <c r="Z10" s="8" t="s">
        <v>110</v>
      </c>
    </row>
    <row r="11" spans="1:26" ht="20.100000000000001" customHeight="1">
      <c r="A11" s="12">
        <v>6</v>
      </c>
      <c r="B11" s="93" t="s">
        <v>50</v>
      </c>
      <c r="C11" s="85"/>
      <c r="D11" s="137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0.100000000000001" customHeight="1">
      <c r="A12" s="12">
        <v>7</v>
      </c>
      <c r="B12" s="93" t="s">
        <v>51</v>
      </c>
      <c r="C12" s="85"/>
      <c r="D12" s="1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0.100000000000001" customHeight="1">
      <c r="A13" s="12">
        <v>8</v>
      </c>
      <c r="B13" s="93" t="s">
        <v>52</v>
      </c>
      <c r="C13" s="85"/>
      <c r="D13" s="137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0.100000000000001" customHeight="1">
      <c r="A14" s="12">
        <v>9</v>
      </c>
      <c r="B14" s="94" t="s">
        <v>53</v>
      </c>
      <c r="C14" s="92"/>
      <c r="D14" s="13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0.100000000000001" customHeight="1">
      <c r="A15" s="86">
        <v>10</v>
      </c>
      <c r="B15" s="95" t="s">
        <v>108</v>
      </c>
      <c r="C15" s="17" t="s">
        <v>65</v>
      </c>
      <c r="D15" s="128">
        <f t="shared" ref="D15" si="0">SUM(E15:CA15)</f>
        <v>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0.100000000000001" customHeight="1">
      <c r="A16" s="86"/>
      <c r="B16" s="96"/>
      <c r="C16" s="17" t="s">
        <v>66</v>
      </c>
      <c r="D16" s="128">
        <f t="shared" ref="D16" si="1">SUM(E16:CA16)</f>
        <v>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0.100000000000001" customHeight="1">
      <c r="A17" s="86"/>
      <c r="B17" s="97"/>
      <c r="C17" s="17" t="s">
        <v>67</v>
      </c>
      <c r="D17" s="128">
        <f t="shared" ref="D17:D18" si="2">SUM(E17:CA17)</f>
        <v>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0.100000000000001" customHeight="1">
      <c r="A18" s="12">
        <v>11</v>
      </c>
      <c r="B18" s="93" t="s">
        <v>62</v>
      </c>
      <c r="C18" s="85"/>
      <c r="D18" s="128">
        <f t="shared" si="2"/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0.100000000000001" customHeight="1">
      <c r="A19" s="12">
        <v>12</v>
      </c>
      <c r="B19" s="93" t="s">
        <v>63</v>
      </c>
      <c r="C19" s="85"/>
      <c r="D19" s="137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0.100000000000001" customHeight="1">
      <c r="A20" s="12">
        <v>13</v>
      </c>
      <c r="B20" s="93" t="s">
        <v>64</v>
      </c>
      <c r="C20" s="85"/>
      <c r="D20" s="137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0.100000000000001" customHeight="1">
      <c r="A21" s="12">
        <v>14</v>
      </c>
      <c r="B21" s="35" t="s">
        <v>15</v>
      </c>
      <c r="C21" s="18"/>
      <c r="D21" s="13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</sheetData>
  <mergeCells count="20">
    <mergeCell ref="B10:C10"/>
    <mergeCell ref="B18:C18"/>
    <mergeCell ref="B19:C19"/>
    <mergeCell ref="B20:C20"/>
    <mergeCell ref="B5:C5"/>
    <mergeCell ref="B6:C6"/>
    <mergeCell ref="B7:C7"/>
    <mergeCell ref="B8:C8"/>
    <mergeCell ref="B9:C9"/>
    <mergeCell ref="B15:B17"/>
    <mergeCell ref="A15:A17"/>
    <mergeCell ref="B11:C11"/>
    <mergeCell ref="B12:C12"/>
    <mergeCell ref="B13:C13"/>
    <mergeCell ref="B14:C14"/>
    <mergeCell ref="C2:D2"/>
    <mergeCell ref="A1:B1"/>
    <mergeCell ref="C1:D1"/>
    <mergeCell ref="A2:B2"/>
    <mergeCell ref="A3:E3"/>
  </mergeCells>
  <dataValidations xWindow="990" yWindow="454" count="2">
    <dataValidation type="list" allowBlank="1" showInputMessage="1" showErrorMessage="1" sqref="E6:Z6">
      <formula1>Kod_Punktowe</formula1>
    </dataValidation>
    <dataValidation type="list" allowBlank="1" showInputMessage="1" showErrorMessage="1" sqref="E10:Z10">
      <formula1>Strefy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"/>
  <sheetViews>
    <sheetView topLeftCell="B1" zoomScale="80" zoomScaleNormal="80" workbookViewId="0">
      <pane ySplit="5" topLeftCell="A6" activePane="bottomLeft" state="frozen"/>
      <selection pane="bottomLeft" activeCell="E6" sqref="E6"/>
    </sheetView>
  </sheetViews>
  <sheetFormatPr defaultRowHeight="15"/>
  <cols>
    <col min="1" max="1" width="5.7109375" style="6" customWidth="1"/>
    <col min="2" max="2" width="40.7109375" style="6" customWidth="1"/>
    <col min="3" max="3" width="20.7109375" style="6" customWidth="1"/>
    <col min="4" max="4" width="6.7109375" style="6" customWidth="1"/>
    <col min="5" max="26" width="30.7109375" style="6" customWidth="1"/>
    <col min="27" max="16384" width="9.140625" style="6"/>
  </cols>
  <sheetData>
    <row r="1" spans="1:26" s="5" customFormat="1" ht="20.100000000000001" customHeight="1">
      <c r="A1" s="65" t="s">
        <v>1</v>
      </c>
      <c r="B1" s="65"/>
      <c r="C1" s="123">
        <f>'tabela informacyjna'!C9</f>
        <v>0</v>
      </c>
      <c r="D1" s="123"/>
      <c r="E1" s="123"/>
    </row>
    <row r="2" spans="1:26" s="5" customFormat="1" ht="20.100000000000001" customHeight="1">
      <c r="A2" s="65" t="s">
        <v>2</v>
      </c>
      <c r="B2" s="65"/>
      <c r="C2" s="123" t="str">
        <f>'tabela informacyjna'!C7&amp;", "&amp; 'tabela informacyjna'!D7</f>
        <v xml:space="preserve">, </v>
      </c>
      <c r="D2" s="123"/>
      <c r="E2" s="123"/>
    </row>
    <row r="3" spans="1:26" s="7" customFormat="1" ht="60" customHeight="1">
      <c r="A3" s="125" t="s">
        <v>297</v>
      </c>
      <c r="B3" s="125"/>
      <c r="C3" s="125"/>
      <c r="D3" s="125"/>
      <c r="E3" s="125"/>
      <c r="F3" s="124">
        <f>'tabela informacyjna'!C4</f>
        <v>0</v>
      </c>
    </row>
    <row r="4" spans="1:26" ht="20.100000000000001" customHeight="1">
      <c r="A4" s="67" t="s">
        <v>16</v>
      </c>
      <c r="B4" s="67"/>
      <c r="C4" s="67"/>
      <c r="D4" s="67"/>
      <c r="E4" s="67"/>
    </row>
    <row r="5" spans="1:26" ht="30" customHeight="1">
      <c r="A5" s="32" t="s">
        <v>6</v>
      </c>
      <c r="B5" s="84" t="s">
        <v>7</v>
      </c>
      <c r="C5" s="84"/>
      <c r="D5" s="58" t="s">
        <v>107</v>
      </c>
      <c r="E5" s="32" t="s">
        <v>8</v>
      </c>
      <c r="F5" s="34" t="s">
        <v>8</v>
      </c>
      <c r="G5" s="34" t="s">
        <v>8</v>
      </c>
      <c r="H5" s="34" t="s">
        <v>8</v>
      </c>
      <c r="I5" s="34" t="s">
        <v>8</v>
      </c>
      <c r="J5" s="34" t="s">
        <v>8</v>
      </c>
      <c r="K5" s="34" t="s">
        <v>8</v>
      </c>
      <c r="L5" s="34" t="s">
        <v>8</v>
      </c>
      <c r="M5" s="34" t="s">
        <v>8</v>
      </c>
      <c r="N5" s="34" t="s">
        <v>8</v>
      </c>
      <c r="O5" s="34" t="s">
        <v>8</v>
      </c>
      <c r="P5" s="34" t="s">
        <v>8</v>
      </c>
      <c r="Q5" s="34" t="s">
        <v>8</v>
      </c>
      <c r="R5" s="34" t="s">
        <v>8</v>
      </c>
      <c r="S5" s="34" t="s">
        <v>8</v>
      </c>
      <c r="T5" s="34" t="s">
        <v>8</v>
      </c>
      <c r="U5" s="34" t="s">
        <v>8</v>
      </c>
      <c r="V5" s="34" t="s">
        <v>8</v>
      </c>
      <c r="W5" s="34" t="s">
        <v>8</v>
      </c>
      <c r="X5" s="34" t="s">
        <v>8</v>
      </c>
      <c r="Y5" s="34" t="s">
        <v>8</v>
      </c>
      <c r="Z5" s="34" t="s">
        <v>8</v>
      </c>
    </row>
    <row r="6" spans="1:26" ht="20.100000000000001" customHeight="1">
      <c r="A6" s="12">
        <v>1</v>
      </c>
      <c r="B6" s="85" t="s">
        <v>18</v>
      </c>
      <c r="C6" s="85"/>
      <c r="D6" s="134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ht="75" customHeight="1">
      <c r="A7" s="12">
        <v>2</v>
      </c>
      <c r="B7" s="85" t="s">
        <v>19</v>
      </c>
      <c r="C7" s="85"/>
      <c r="D7" s="134"/>
      <c r="E7" s="39" t="str">
        <f>IFERROR(VLOOKUP(E6,Kody!$H$28:$I$47,2,FALSE),"")</f>
        <v/>
      </c>
      <c r="F7" s="39" t="str">
        <f>IFERROR(VLOOKUP(F6,Kody!$H$28:$I$47,2,FALSE),"")</f>
        <v/>
      </c>
      <c r="G7" s="39" t="str">
        <f>IFERROR(VLOOKUP(G6,Kody!$H$28:$I$47,2,FALSE),"")</f>
        <v/>
      </c>
      <c r="H7" s="39" t="str">
        <f>IFERROR(VLOOKUP(H6,Kody!$H$28:$I$47,2,FALSE),"")</f>
        <v/>
      </c>
      <c r="I7" s="39" t="str">
        <f>IFERROR(VLOOKUP(I6,Kody!$H$28:$I$47,2,FALSE),"")</f>
        <v/>
      </c>
      <c r="J7" s="39" t="str">
        <f>IFERROR(VLOOKUP(J6,Kody!$H$28:$I$47,2,FALSE),"")</f>
        <v/>
      </c>
      <c r="K7" s="39" t="str">
        <f>IFERROR(VLOOKUP(K6,Kody!$H$28:$I$47,2,FALSE),"")</f>
        <v/>
      </c>
      <c r="L7" s="39" t="str">
        <f>IFERROR(VLOOKUP(L6,Kody!$H$28:$I$47,2,FALSE),"")</f>
        <v/>
      </c>
      <c r="M7" s="39" t="str">
        <f>IFERROR(VLOOKUP(M6,Kody!$H$28:$I$47,2,FALSE),"")</f>
        <v/>
      </c>
      <c r="N7" s="39" t="str">
        <f>IFERROR(VLOOKUP(N6,Kody!$H$28:$I$47,2,FALSE),"")</f>
        <v/>
      </c>
      <c r="O7" s="39" t="str">
        <f>IFERROR(VLOOKUP(O6,Kody!$H$28:$I$47,2,FALSE),"")</f>
        <v/>
      </c>
      <c r="P7" s="39" t="str">
        <f>IFERROR(VLOOKUP(P6,Kody!$H$28:$I$47,2,FALSE),"")</f>
        <v/>
      </c>
      <c r="Q7" s="39" t="str">
        <f>IFERROR(VLOOKUP(Q6,Kody!$H$28:$I$47,2,FALSE),"")</f>
        <v/>
      </c>
      <c r="R7" s="39" t="str">
        <f>IFERROR(VLOOKUP(R6,Kody!$H$28:$I$47,2,FALSE),"")</f>
        <v/>
      </c>
      <c r="S7" s="39" t="str">
        <f>IFERROR(VLOOKUP(S6,Kody!$H$28:$I$47,2,FALSE),"")</f>
        <v/>
      </c>
      <c r="T7" s="39" t="str">
        <f>IFERROR(VLOOKUP(T6,Kody!$H$28:$I$47,2,FALSE),"")</f>
        <v/>
      </c>
      <c r="U7" s="39" t="str">
        <f>IFERROR(VLOOKUP(U6,Kody!$H$28:$I$47,2,FALSE),"")</f>
        <v/>
      </c>
      <c r="V7" s="39" t="str">
        <f>IFERROR(VLOOKUP(V6,Kody!$H$28:$I$47,2,FALSE),"")</f>
        <v/>
      </c>
      <c r="W7" s="39" t="str">
        <f>IFERROR(VLOOKUP(W6,Kody!$H$28:$I$47,2,FALSE),"")</f>
        <v/>
      </c>
      <c r="X7" s="39" t="str">
        <f>IFERROR(VLOOKUP(X6,Kody!$H$28:$I$47,2,FALSE),"")</f>
        <v/>
      </c>
      <c r="Y7" s="39" t="str">
        <f>IFERROR(VLOOKUP(Y6,Kody!$H$28:$I$47,2,FALSE),"")</f>
        <v/>
      </c>
      <c r="Z7" s="39" t="str">
        <f>IFERROR(VLOOKUP(Z6,Kody!$H$28:$I$47,2,FALSE),"")</f>
        <v/>
      </c>
    </row>
    <row r="8" spans="1:26" ht="20.100000000000001" customHeight="1">
      <c r="A8" s="12">
        <v>3</v>
      </c>
      <c r="B8" s="85" t="s">
        <v>20</v>
      </c>
      <c r="C8" s="85"/>
      <c r="D8" s="134"/>
      <c r="E8" s="40" t="str">
        <f>IFERROR(VLOOKUP('tabela informacyjna'!$C$7,Kody!$B$2:$C$11,2),"")</f>
        <v/>
      </c>
      <c r="F8" s="40" t="str">
        <f>IFERROR(VLOOKUP('tabela informacyjna'!$C$7,Kody!$B$2:$C$11,2),"")</f>
        <v/>
      </c>
      <c r="G8" s="40" t="str">
        <f>IFERROR(VLOOKUP('tabela informacyjna'!$C$7,Kody!$B$2:$C$11,2),"")</f>
        <v/>
      </c>
      <c r="H8" s="40" t="str">
        <f>IFERROR(VLOOKUP('tabela informacyjna'!$C$7,Kody!$B$2:$C$11,2),"")</f>
        <v/>
      </c>
      <c r="I8" s="40" t="str">
        <f>IFERROR(VLOOKUP('tabela informacyjna'!$C$7,Kody!$B$2:$C$11,2),"")</f>
        <v/>
      </c>
      <c r="J8" s="40" t="str">
        <f>IFERROR(VLOOKUP('tabela informacyjna'!$C$7,Kody!$B$2:$C$11,2),"")</f>
        <v/>
      </c>
      <c r="K8" s="40" t="str">
        <f>IFERROR(VLOOKUP('tabela informacyjna'!$C$7,Kody!$B$2:$C$11,2),"")</f>
        <v/>
      </c>
      <c r="L8" s="40" t="str">
        <f>IFERROR(VLOOKUP('tabela informacyjna'!$C$7,Kody!$B$2:$C$11,2),"")</f>
        <v/>
      </c>
      <c r="M8" s="40" t="str">
        <f>IFERROR(VLOOKUP('tabela informacyjna'!$C$7,Kody!$B$2:$C$11,2),"")</f>
        <v/>
      </c>
      <c r="N8" s="40" t="str">
        <f>IFERROR(VLOOKUP('tabela informacyjna'!$C$7,Kody!$B$2:$C$11,2),"")</f>
        <v/>
      </c>
      <c r="O8" s="40" t="str">
        <f>IFERROR(VLOOKUP('tabela informacyjna'!$C$7,Kody!$B$2:$C$11,2),"")</f>
        <v/>
      </c>
      <c r="P8" s="40" t="str">
        <f>IFERROR(VLOOKUP('tabela informacyjna'!$C$7,Kody!$B$2:$C$11,2),"")</f>
        <v/>
      </c>
      <c r="Q8" s="40" t="str">
        <f>IFERROR(VLOOKUP('tabela informacyjna'!$C$7,Kody!$B$2:$C$11,2),"")</f>
        <v/>
      </c>
      <c r="R8" s="40" t="str">
        <f>IFERROR(VLOOKUP('tabela informacyjna'!$C$7,Kody!$B$2:$C$11,2),"")</f>
        <v/>
      </c>
      <c r="S8" s="40" t="str">
        <f>IFERROR(VLOOKUP('tabela informacyjna'!$C$7,Kody!$B$2:$C$11,2),"")</f>
        <v/>
      </c>
      <c r="T8" s="40" t="str">
        <f>IFERROR(VLOOKUP('tabela informacyjna'!$C$7,Kody!$B$2:$C$11,2),"")</f>
        <v/>
      </c>
      <c r="U8" s="40" t="str">
        <f>IFERROR(VLOOKUP('tabela informacyjna'!$C$7,Kody!$B$2:$C$11,2),"")</f>
        <v/>
      </c>
      <c r="V8" s="40" t="str">
        <f>IFERROR(VLOOKUP('tabela informacyjna'!$C$7,Kody!$B$2:$C$11,2),"")</f>
        <v/>
      </c>
      <c r="W8" s="40" t="str">
        <f>IFERROR(VLOOKUP('tabela informacyjna'!$C$7,Kody!$B$2:$C$11,2),"")</f>
        <v/>
      </c>
      <c r="X8" s="40" t="str">
        <f>IFERROR(VLOOKUP('tabela informacyjna'!$C$7,Kody!$B$2:$C$11,2),"")</f>
        <v/>
      </c>
      <c r="Y8" s="40" t="str">
        <f>IFERROR(VLOOKUP('tabela informacyjna'!$C$7,Kody!$B$2:$C$11,2),"")</f>
        <v/>
      </c>
      <c r="Z8" s="40" t="str">
        <f>IFERROR(VLOOKUP('tabela informacyjna'!$C$7,Kody!$B$2:$C$11,2),"")</f>
        <v/>
      </c>
    </row>
    <row r="9" spans="1:26" ht="20.100000000000001" customHeight="1">
      <c r="A9" s="12">
        <v>4</v>
      </c>
      <c r="B9" s="85" t="s">
        <v>0</v>
      </c>
      <c r="C9" s="85"/>
      <c r="D9" s="13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0.100000000000001" customHeight="1">
      <c r="A10" s="12">
        <v>5</v>
      </c>
      <c r="B10" s="85" t="s">
        <v>22</v>
      </c>
      <c r="C10" s="85"/>
      <c r="D10" s="135"/>
      <c r="E10" s="8" t="s">
        <v>110</v>
      </c>
      <c r="F10" s="8" t="s">
        <v>110</v>
      </c>
      <c r="G10" s="8" t="s">
        <v>110</v>
      </c>
      <c r="H10" s="8" t="s">
        <v>110</v>
      </c>
      <c r="I10" s="8" t="s">
        <v>110</v>
      </c>
      <c r="J10" s="8" t="s">
        <v>110</v>
      </c>
      <c r="K10" s="8" t="s">
        <v>110</v>
      </c>
      <c r="L10" s="8" t="s">
        <v>110</v>
      </c>
      <c r="M10" s="8" t="s">
        <v>110</v>
      </c>
      <c r="N10" s="8" t="s">
        <v>110</v>
      </c>
      <c r="O10" s="8" t="s">
        <v>110</v>
      </c>
      <c r="P10" s="8" t="s">
        <v>110</v>
      </c>
      <c r="Q10" s="8" t="s">
        <v>110</v>
      </c>
      <c r="R10" s="8" t="s">
        <v>110</v>
      </c>
      <c r="S10" s="8" t="s">
        <v>110</v>
      </c>
      <c r="T10" s="8" t="s">
        <v>110</v>
      </c>
      <c r="U10" s="8" t="s">
        <v>110</v>
      </c>
      <c r="V10" s="8" t="s">
        <v>110</v>
      </c>
      <c r="W10" s="8" t="s">
        <v>110</v>
      </c>
      <c r="X10" s="8" t="s">
        <v>110</v>
      </c>
      <c r="Y10" s="8" t="s">
        <v>110</v>
      </c>
      <c r="Z10" s="8" t="s">
        <v>110</v>
      </c>
    </row>
    <row r="11" spans="1:26" ht="20.100000000000001" customHeight="1">
      <c r="A11" s="12">
        <v>6</v>
      </c>
      <c r="B11" s="85" t="s">
        <v>21</v>
      </c>
      <c r="C11" s="85"/>
      <c r="D11" s="13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0.100000000000001" customHeight="1">
      <c r="A12" s="12">
        <v>7</v>
      </c>
      <c r="B12" s="85" t="s">
        <v>23</v>
      </c>
      <c r="C12" s="85"/>
      <c r="D12" s="13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0.100000000000001" customHeight="1">
      <c r="A13" s="12">
        <v>8</v>
      </c>
      <c r="B13" s="85" t="s">
        <v>24</v>
      </c>
      <c r="C13" s="85"/>
      <c r="D13" s="13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0.100000000000001" customHeight="1">
      <c r="A14" s="12">
        <v>9</v>
      </c>
      <c r="B14" s="91" t="s">
        <v>25</v>
      </c>
      <c r="C14" s="92"/>
      <c r="D14" s="13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3.75" customHeight="1">
      <c r="A15" s="68">
        <v>10</v>
      </c>
      <c r="B15" s="88" t="s">
        <v>38</v>
      </c>
      <c r="C15" s="55" t="s">
        <v>70</v>
      </c>
      <c r="D15" s="12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100000000000001" customHeight="1">
      <c r="A16" s="70"/>
      <c r="B16" s="90"/>
      <c r="C16" s="28" t="s">
        <v>69</v>
      </c>
      <c r="D16" s="128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0.100000000000001" customHeight="1">
      <c r="A17" s="12">
        <v>11</v>
      </c>
      <c r="B17" s="85" t="s">
        <v>28</v>
      </c>
      <c r="C17" s="85"/>
      <c r="D17" s="128">
        <f t="shared" ref="D17" si="0">SUM(E17:BC17)</f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0.100000000000001" customHeight="1">
      <c r="A18" s="12">
        <v>12</v>
      </c>
      <c r="B18" s="85" t="s">
        <v>5</v>
      </c>
      <c r="C18" s="85"/>
      <c r="D18" s="13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0.100000000000001" customHeight="1">
      <c r="A19" s="12">
        <v>13</v>
      </c>
      <c r="B19" s="85" t="s">
        <v>17</v>
      </c>
      <c r="C19" s="85"/>
      <c r="D19" s="13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0.100000000000001" customHeight="1">
      <c r="A20" s="12">
        <v>14</v>
      </c>
      <c r="B20" s="85" t="s">
        <v>30</v>
      </c>
      <c r="C20" s="85"/>
      <c r="D20" s="13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</sheetData>
  <mergeCells count="22">
    <mergeCell ref="B18:C18"/>
    <mergeCell ref="B19:C19"/>
    <mergeCell ref="B20:C20"/>
    <mergeCell ref="B11:C11"/>
    <mergeCell ref="B12:C12"/>
    <mergeCell ref="B13:C13"/>
    <mergeCell ref="B14:C14"/>
    <mergeCell ref="B17:C17"/>
    <mergeCell ref="B10:C10"/>
    <mergeCell ref="A15:A16"/>
    <mergeCell ref="B15:B16"/>
    <mergeCell ref="B5:C5"/>
    <mergeCell ref="B6:C6"/>
    <mergeCell ref="B7:C7"/>
    <mergeCell ref="B8:C8"/>
    <mergeCell ref="B9:C9"/>
    <mergeCell ref="A3:E3"/>
    <mergeCell ref="C2:E2"/>
    <mergeCell ref="A1:B1"/>
    <mergeCell ref="C1:E1"/>
    <mergeCell ref="A4:E4"/>
    <mergeCell ref="A2:B2"/>
  </mergeCells>
  <dataValidations xWindow="1000" yWindow="444" count="2">
    <dataValidation type="list" allowBlank="1" showInputMessage="1" showErrorMessage="1" sqref="E6:Z6">
      <formula1>Kod_Wspomagajace</formula1>
    </dataValidation>
    <dataValidation type="list" allowBlank="1" showInputMessage="1" showErrorMessage="1" sqref="E10:Z10">
      <formula1>Strefy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0"/>
  <sheetViews>
    <sheetView tabSelected="1" zoomScale="80" zoomScaleNormal="80" workbookViewId="0">
      <pane ySplit="5" topLeftCell="A6" activePane="bottomLeft" state="frozen"/>
      <selection pane="bottomLeft" activeCell="C21" sqref="C21"/>
    </sheetView>
  </sheetViews>
  <sheetFormatPr defaultRowHeight="15"/>
  <cols>
    <col min="1" max="1" width="5.7109375" style="6" customWidth="1"/>
    <col min="2" max="2" width="40.7109375" style="6" customWidth="1"/>
    <col min="3" max="3" width="20.7109375" style="6" customWidth="1"/>
    <col min="4" max="4" width="6.7109375" style="6" customWidth="1"/>
    <col min="5" max="49" width="30.7109375" style="6" customWidth="1"/>
    <col min="50" max="16384" width="9.140625" style="6"/>
  </cols>
  <sheetData>
    <row r="1" spans="1:49" s="5" customFormat="1" ht="20.100000000000001" customHeight="1">
      <c r="A1" s="65" t="s">
        <v>1</v>
      </c>
      <c r="B1" s="65"/>
      <c r="C1" s="123">
        <f>'tabela informacyjna'!C9</f>
        <v>0</v>
      </c>
      <c r="D1" s="123"/>
      <c r="E1" s="123"/>
    </row>
    <row r="2" spans="1:49" s="5" customFormat="1" ht="20.100000000000001" customHeight="1">
      <c r="A2" s="65" t="s">
        <v>2</v>
      </c>
      <c r="B2" s="65"/>
      <c r="C2" s="123" t="str">
        <f>'tabela informacyjna'!C7&amp;", "&amp; 'tabela informacyjna'!D7</f>
        <v xml:space="preserve">, </v>
      </c>
      <c r="D2" s="123"/>
      <c r="E2" s="123"/>
    </row>
    <row r="3" spans="1:49" s="7" customFormat="1" ht="60" customHeight="1">
      <c r="A3" s="125" t="s">
        <v>298</v>
      </c>
      <c r="B3" s="125"/>
      <c r="C3" s="125"/>
      <c r="D3" s="125"/>
      <c r="E3" s="125"/>
      <c r="F3" s="124">
        <f>'tabela informacyjna'!C4</f>
        <v>0</v>
      </c>
    </row>
    <row r="4" spans="1:49" ht="20.100000000000001" customHeight="1">
      <c r="A4" s="67" t="s">
        <v>278</v>
      </c>
      <c r="B4" s="67"/>
      <c r="C4" s="67"/>
      <c r="D4" s="67"/>
      <c r="E4" s="67"/>
    </row>
    <row r="5" spans="1:49" ht="30" customHeight="1">
      <c r="A5" s="53" t="s">
        <v>6</v>
      </c>
      <c r="B5" s="84" t="s">
        <v>7</v>
      </c>
      <c r="C5" s="84"/>
      <c r="D5" s="58" t="s">
        <v>107</v>
      </c>
      <c r="E5" s="53" t="s">
        <v>8</v>
      </c>
      <c r="F5" s="53" t="s">
        <v>8</v>
      </c>
      <c r="G5" s="53" t="s">
        <v>8</v>
      </c>
      <c r="H5" s="53" t="s">
        <v>8</v>
      </c>
      <c r="I5" s="53" t="s">
        <v>8</v>
      </c>
      <c r="J5" s="53" t="s">
        <v>8</v>
      </c>
      <c r="K5" s="53" t="s">
        <v>8</v>
      </c>
      <c r="L5" s="53" t="s">
        <v>8</v>
      </c>
      <c r="M5" s="53" t="s">
        <v>8</v>
      </c>
      <c r="N5" s="53" t="s">
        <v>8</v>
      </c>
      <c r="O5" s="53" t="s">
        <v>8</v>
      </c>
      <c r="P5" s="53" t="s">
        <v>8</v>
      </c>
      <c r="Q5" s="53" t="s">
        <v>8</v>
      </c>
      <c r="R5" s="53" t="s">
        <v>8</v>
      </c>
      <c r="S5" s="53" t="s">
        <v>8</v>
      </c>
      <c r="T5" s="53" t="s">
        <v>8</v>
      </c>
      <c r="U5" s="53" t="s">
        <v>8</v>
      </c>
      <c r="V5" s="53" t="s">
        <v>8</v>
      </c>
      <c r="W5" s="53" t="s">
        <v>8</v>
      </c>
      <c r="X5" s="53" t="s">
        <v>8</v>
      </c>
      <c r="Y5" s="53" t="s">
        <v>8</v>
      </c>
      <c r="Z5" s="53" t="s">
        <v>8</v>
      </c>
      <c r="AA5" s="53" t="s">
        <v>8</v>
      </c>
      <c r="AB5" s="53" t="s">
        <v>8</v>
      </c>
      <c r="AC5" s="53" t="s">
        <v>8</v>
      </c>
      <c r="AD5" s="53" t="s">
        <v>8</v>
      </c>
      <c r="AE5" s="53" t="s">
        <v>8</v>
      </c>
      <c r="AF5" s="53" t="s">
        <v>8</v>
      </c>
      <c r="AG5" s="53" t="s">
        <v>8</v>
      </c>
      <c r="AH5" s="53" t="s">
        <v>8</v>
      </c>
      <c r="AI5" s="53" t="s">
        <v>8</v>
      </c>
      <c r="AJ5" s="53" t="s">
        <v>8</v>
      </c>
      <c r="AK5" s="53" t="s">
        <v>8</v>
      </c>
      <c r="AL5" s="53" t="s">
        <v>8</v>
      </c>
      <c r="AM5" s="53" t="s">
        <v>8</v>
      </c>
      <c r="AN5" s="53" t="s">
        <v>8</v>
      </c>
      <c r="AO5" s="53" t="s">
        <v>8</v>
      </c>
      <c r="AP5" s="53" t="s">
        <v>8</v>
      </c>
      <c r="AQ5" s="53" t="s">
        <v>8</v>
      </c>
      <c r="AR5" s="53" t="s">
        <v>8</v>
      </c>
      <c r="AS5" s="53" t="s">
        <v>8</v>
      </c>
      <c r="AT5" s="53" t="s">
        <v>8</v>
      </c>
      <c r="AU5" s="53" t="s">
        <v>8</v>
      </c>
      <c r="AV5" s="53" t="s">
        <v>8</v>
      </c>
      <c r="AW5" s="53" t="s">
        <v>8</v>
      </c>
    </row>
    <row r="6" spans="1:49" ht="20.100000000000001" customHeight="1">
      <c r="A6" s="54">
        <v>1</v>
      </c>
      <c r="B6" s="85" t="s">
        <v>18</v>
      </c>
      <c r="C6" s="85"/>
      <c r="D6" s="134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</row>
    <row r="7" spans="1:49" ht="75" customHeight="1">
      <c r="A7" s="54">
        <v>2</v>
      </c>
      <c r="B7" s="85" t="s">
        <v>19</v>
      </c>
      <c r="C7" s="85"/>
      <c r="D7" s="134"/>
      <c r="E7" s="39" t="str">
        <f>IFERROR(VLOOKUP(E6,Kody!$H$28:$I$116,2,FALSE),"")</f>
        <v/>
      </c>
      <c r="F7" s="39" t="str">
        <f>IFERROR(VLOOKUP(F6,Kody!$H$28:$I$47,2,FALSE),"")</f>
        <v/>
      </c>
      <c r="G7" s="39" t="str">
        <f>IFERROR(VLOOKUP(G6,Kody!$H$28:$I$47,2,FALSE),"")</f>
        <v/>
      </c>
      <c r="H7" s="39" t="str">
        <f>IFERROR(VLOOKUP(H6,Kody!$H$28:$I$47,2,FALSE),"")</f>
        <v/>
      </c>
      <c r="I7" s="39" t="str">
        <f>IFERROR(VLOOKUP(I6,Kody!$H$28:$I$47,2,FALSE),"")</f>
        <v/>
      </c>
      <c r="J7" s="39" t="str">
        <f>IFERROR(VLOOKUP(J6,Kody!$H$28:$I$47,2,FALSE),"")</f>
        <v/>
      </c>
      <c r="K7" s="39" t="str">
        <f>IFERROR(VLOOKUP(K6,Kody!$H$28:$I$47,2,FALSE),"")</f>
        <v/>
      </c>
      <c r="L7" s="39" t="str">
        <f>IFERROR(VLOOKUP(L6,Kody!$H$28:$I$47,2,FALSE),"")</f>
        <v/>
      </c>
      <c r="M7" s="39" t="str">
        <f>IFERROR(VLOOKUP(M6,Kody!$H$28:$I$47,2,FALSE),"")</f>
        <v/>
      </c>
      <c r="N7" s="39" t="str">
        <f>IFERROR(VLOOKUP(N6,Kody!$H$28:$I$47,2,FALSE),"")</f>
        <v/>
      </c>
      <c r="O7" s="39" t="str">
        <f>IFERROR(VLOOKUP(O6,Kody!$H$28:$I$47,2,FALSE),"")</f>
        <v/>
      </c>
      <c r="P7" s="39" t="str">
        <f>IFERROR(VLOOKUP(P6,Kody!$H$28:$I$47,2,FALSE),"")</f>
        <v/>
      </c>
      <c r="Q7" s="39" t="str">
        <f>IFERROR(VLOOKUP(Q6,Kody!$H$28:$I$47,2,FALSE),"")</f>
        <v/>
      </c>
      <c r="R7" s="39" t="str">
        <f>IFERROR(VLOOKUP(R6,Kody!$H$28:$I$47,2,FALSE),"")</f>
        <v/>
      </c>
      <c r="S7" s="39" t="str">
        <f>IFERROR(VLOOKUP(S6,Kody!$H$28:$I$47,2,FALSE),"")</f>
        <v/>
      </c>
      <c r="T7" s="39" t="str">
        <f>IFERROR(VLOOKUP(T6,Kody!$H$28:$I$47,2,FALSE),"")</f>
        <v/>
      </c>
      <c r="U7" s="39" t="str">
        <f>IFERROR(VLOOKUP(U6,Kody!$H$28:$I$47,2,FALSE),"")</f>
        <v/>
      </c>
      <c r="V7" s="39" t="str">
        <f>IFERROR(VLOOKUP(V6,Kody!$H$28:$I$47,2,FALSE),"")</f>
        <v/>
      </c>
      <c r="W7" s="39" t="str">
        <f>IFERROR(VLOOKUP(W6,Kody!$H$28:$I$47,2,FALSE),"")</f>
        <v/>
      </c>
      <c r="X7" s="39" t="str">
        <f>IFERROR(VLOOKUP(X6,Kody!$H$28:$I$47,2,FALSE),"")</f>
        <v/>
      </c>
      <c r="Y7" s="39" t="str">
        <f>IFERROR(VLOOKUP(Y6,Kody!$H$28:$I$47,2,FALSE),"")</f>
        <v/>
      </c>
      <c r="Z7" s="39" t="str">
        <f>IFERROR(VLOOKUP(Z6,Kody!$H$28:$I$47,2,FALSE),"")</f>
        <v/>
      </c>
      <c r="AA7" s="39" t="str">
        <f>IFERROR(VLOOKUP(AA6,Kody!$H$28:$I$47,2,FALSE),"")</f>
        <v/>
      </c>
      <c r="AB7" s="39" t="str">
        <f>IFERROR(VLOOKUP(AB6,Kody!$H$28:$I$47,2,FALSE),"")</f>
        <v/>
      </c>
      <c r="AC7" s="39" t="str">
        <f>IFERROR(VLOOKUP(AC6,Kody!$H$28:$I$47,2,FALSE),"")</f>
        <v/>
      </c>
      <c r="AD7" s="39" t="str">
        <f>IFERROR(VLOOKUP(AD6,Kody!$H$28:$I$47,2,FALSE),"")</f>
        <v/>
      </c>
      <c r="AE7" s="39" t="str">
        <f>IFERROR(VLOOKUP(AE6,Kody!$H$28:$I$47,2,FALSE),"")</f>
        <v/>
      </c>
      <c r="AF7" s="39" t="str">
        <f>IFERROR(VLOOKUP(AF6,Kody!$H$28:$I$47,2,FALSE),"")</f>
        <v/>
      </c>
      <c r="AG7" s="39" t="str">
        <f>IFERROR(VLOOKUP(AG6,Kody!$H$28:$I$47,2,FALSE),"")</f>
        <v/>
      </c>
      <c r="AH7" s="39" t="str">
        <f>IFERROR(VLOOKUP(AH6,Kody!$H$28:$I$47,2,FALSE),"")</f>
        <v/>
      </c>
      <c r="AI7" s="39" t="str">
        <f>IFERROR(VLOOKUP(AI6,Kody!$H$28:$I$47,2,FALSE),"")</f>
        <v/>
      </c>
      <c r="AJ7" s="39" t="str">
        <f>IFERROR(VLOOKUP(AJ6,Kody!$H$28:$I$47,2,FALSE),"")</f>
        <v/>
      </c>
      <c r="AK7" s="39" t="str">
        <f>IFERROR(VLOOKUP(AK6,Kody!$H$28:$I$47,2,FALSE),"")</f>
        <v/>
      </c>
      <c r="AL7" s="39" t="str">
        <f>IFERROR(VLOOKUP(AL6,Kody!$H$28:$I$47,2,FALSE),"")</f>
        <v/>
      </c>
      <c r="AM7" s="39" t="str">
        <f>IFERROR(VLOOKUP(AM6,Kody!$H$28:$I$47,2,FALSE),"")</f>
        <v/>
      </c>
      <c r="AN7" s="39" t="str">
        <f>IFERROR(VLOOKUP(AN6,Kody!$H$28:$I$47,2,FALSE),"")</f>
        <v/>
      </c>
      <c r="AO7" s="39" t="str">
        <f>IFERROR(VLOOKUP(AO6,Kody!$H$28:$I$47,2,FALSE),"")</f>
        <v/>
      </c>
      <c r="AP7" s="39" t="str">
        <f>IFERROR(VLOOKUP(AP6,Kody!$H$28:$I$47,2,FALSE),"")</f>
        <v/>
      </c>
      <c r="AQ7" s="39" t="str">
        <f>IFERROR(VLOOKUP(AQ6,Kody!$H$28:$I$47,2,FALSE),"")</f>
        <v/>
      </c>
      <c r="AR7" s="39" t="str">
        <f>IFERROR(VLOOKUP(AR6,Kody!$H$28:$I$47,2,FALSE),"")</f>
        <v/>
      </c>
      <c r="AS7" s="39" t="str">
        <f>IFERROR(VLOOKUP(AS6,Kody!$H$28:$I$47,2,FALSE),"")</f>
        <v/>
      </c>
      <c r="AT7" s="39" t="str">
        <f>IFERROR(VLOOKUP(AT6,Kody!$H$28:$I$47,2,FALSE),"")</f>
        <v/>
      </c>
      <c r="AU7" s="39" t="str">
        <f>IFERROR(VLOOKUP(AU6,Kody!$H$28:$I$47,2,FALSE),"")</f>
        <v/>
      </c>
      <c r="AV7" s="39" t="str">
        <f>IFERROR(VLOOKUP(AV6,Kody!$H$28:$I$47,2,FALSE),"")</f>
        <v/>
      </c>
      <c r="AW7" s="39" t="str">
        <f>IFERROR(VLOOKUP(AW6,Kody!$H$28:$I$47,2,FALSE),"")</f>
        <v/>
      </c>
    </row>
    <row r="8" spans="1:49" ht="20.100000000000001" customHeight="1">
      <c r="A8" s="54">
        <v>3</v>
      </c>
      <c r="B8" s="85" t="s">
        <v>20</v>
      </c>
      <c r="C8" s="85"/>
      <c r="D8" s="134"/>
      <c r="E8" s="40" t="str">
        <f>IFERROR(VLOOKUP('tabela informacyjna'!$C$7,Kody!$B$2:$C$11,2),"")</f>
        <v/>
      </c>
      <c r="F8" s="40" t="str">
        <f>IFERROR(VLOOKUP('tabela informacyjna'!$C$7,Kody!$B$2:$C$11,2),"")</f>
        <v/>
      </c>
      <c r="G8" s="40" t="str">
        <f>IFERROR(VLOOKUP('tabela informacyjna'!$C$7,Kody!$B$2:$C$11,2),"")</f>
        <v/>
      </c>
      <c r="H8" s="40" t="str">
        <f>IFERROR(VLOOKUP('tabela informacyjna'!$C$7,Kody!$B$2:$C$11,2),"")</f>
        <v/>
      </c>
      <c r="I8" s="40" t="str">
        <f>IFERROR(VLOOKUP('tabela informacyjna'!$C$7,Kody!$B$2:$C$11,2),"")</f>
        <v/>
      </c>
      <c r="J8" s="40" t="str">
        <f>IFERROR(VLOOKUP('tabela informacyjna'!$C$7,Kody!$B$2:$C$11,2),"")</f>
        <v/>
      </c>
      <c r="K8" s="40" t="str">
        <f>IFERROR(VLOOKUP('tabela informacyjna'!$C$7,Kody!$B$2:$C$11,2),"")</f>
        <v/>
      </c>
      <c r="L8" s="40" t="str">
        <f>IFERROR(VLOOKUP('tabela informacyjna'!$C$7,Kody!$B$2:$C$11,2),"")</f>
        <v/>
      </c>
      <c r="M8" s="40" t="str">
        <f>IFERROR(VLOOKUP('tabela informacyjna'!$C$7,Kody!$B$2:$C$11,2),"")</f>
        <v/>
      </c>
      <c r="N8" s="40" t="str">
        <f>IFERROR(VLOOKUP('tabela informacyjna'!$C$7,Kody!$B$2:$C$11,2),"")</f>
        <v/>
      </c>
      <c r="O8" s="40" t="str">
        <f>IFERROR(VLOOKUP('tabela informacyjna'!$C$7,Kody!$B$2:$C$11,2),"")</f>
        <v/>
      </c>
      <c r="P8" s="40" t="str">
        <f>IFERROR(VLOOKUP('tabela informacyjna'!$C$7,Kody!$B$2:$C$11,2),"")</f>
        <v/>
      </c>
      <c r="Q8" s="40" t="str">
        <f>IFERROR(VLOOKUP('tabela informacyjna'!$C$7,Kody!$B$2:$C$11,2),"")</f>
        <v/>
      </c>
      <c r="R8" s="40" t="str">
        <f>IFERROR(VLOOKUP('tabela informacyjna'!$C$7,Kody!$B$2:$C$11,2),"")</f>
        <v/>
      </c>
      <c r="S8" s="40" t="str">
        <f>IFERROR(VLOOKUP('tabela informacyjna'!$C$7,Kody!$B$2:$C$11,2),"")</f>
        <v/>
      </c>
      <c r="T8" s="40" t="str">
        <f>IFERROR(VLOOKUP('tabela informacyjna'!$C$7,Kody!$B$2:$C$11,2),"")</f>
        <v/>
      </c>
      <c r="U8" s="40" t="str">
        <f>IFERROR(VLOOKUP('tabela informacyjna'!$C$7,Kody!$B$2:$C$11,2),"")</f>
        <v/>
      </c>
      <c r="V8" s="40" t="str">
        <f>IFERROR(VLOOKUP('tabela informacyjna'!$C$7,Kody!$B$2:$C$11,2),"")</f>
        <v/>
      </c>
      <c r="W8" s="40" t="str">
        <f>IFERROR(VLOOKUP('tabela informacyjna'!$C$7,Kody!$B$2:$C$11,2),"")</f>
        <v/>
      </c>
      <c r="X8" s="40" t="str">
        <f>IFERROR(VLOOKUP('tabela informacyjna'!$C$7,Kody!$B$2:$C$11,2),"")</f>
        <v/>
      </c>
      <c r="Y8" s="40" t="str">
        <f>IFERROR(VLOOKUP('tabela informacyjna'!$C$7,Kody!$B$2:$C$11,2),"")</f>
        <v/>
      </c>
      <c r="Z8" s="40" t="str">
        <f>IFERROR(VLOOKUP('tabela informacyjna'!$C$7,Kody!$B$2:$C$11,2),"")</f>
        <v/>
      </c>
      <c r="AA8" s="40" t="str">
        <f>IFERROR(VLOOKUP('tabela informacyjna'!$C$7,Kody!$B$2:$C$11,2),"")</f>
        <v/>
      </c>
      <c r="AB8" s="40" t="str">
        <f>IFERROR(VLOOKUP('tabela informacyjna'!$C$7,Kody!$B$2:$C$11,2),"")</f>
        <v/>
      </c>
      <c r="AC8" s="40" t="str">
        <f>IFERROR(VLOOKUP('tabela informacyjna'!$C$7,Kody!$B$2:$C$11,2),"")</f>
        <v/>
      </c>
      <c r="AD8" s="40" t="str">
        <f>IFERROR(VLOOKUP('tabela informacyjna'!$C$7,Kody!$B$2:$C$11,2),"")</f>
        <v/>
      </c>
      <c r="AE8" s="40" t="str">
        <f>IFERROR(VLOOKUP('tabela informacyjna'!$C$7,Kody!$B$2:$C$11,2),"")</f>
        <v/>
      </c>
      <c r="AF8" s="40" t="str">
        <f>IFERROR(VLOOKUP('tabela informacyjna'!$C$7,Kody!$B$2:$C$11,2),"")</f>
        <v/>
      </c>
      <c r="AG8" s="40" t="str">
        <f>IFERROR(VLOOKUP('tabela informacyjna'!$C$7,Kody!$B$2:$C$11,2),"")</f>
        <v/>
      </c>
      <c r="AH8" s="40" t="str">
        <f>IFERROR(VLOOKUP('tabela informacyjna'!$C$7,Kody!$B$2:$C$11,2),"")</f>
        <v/>
      </c>
      <c r="AI8" s="40" t="str">
        <f>IFERROR(VLOOKUP('tabela informacyjna'!$C$7,Kody!$B$2:$C$11,2),"")</f>
        <v/>
      </c>
      <c r="AJ8" s="40" t="str">
        <f>IFERROR(VLOOKUP('tabela informacyjna'!$C$7,Kody!$B$2:$C$11,2),"")</f>
        <v/>
      </c>
      <c r="AK8" s="40" t="str">
        <f>IFERROR(VLOOKUP('tabela informacyjna'!$C$7,Kody!$B$2:$C$11,2),"")</f>
        <v/>
      </c>
      <c r="AL8" s="40" t="str">
        <f>IFERROR(VLOOKUP('tabela informacyjna'!$C$7,Kody!$B$2:$C$11,2),"")</f>
        <v/>
      </c>
      <c r="AM8" s="40" t="str">
        <f>IFERROR(VLOOKUP('tabela informacyjna'!$C$7,Kody!$B$2:$C$11,2),"")</f>
        <v/>
      </c>
      <c r="AN8" s="40" t="str">
        <f>IFERROR(VLOOKUP('tabela informacyjna'!$C$7,Kody!$B$2:$C$11,2),"")</f>
        <v/>
      </c>
      <c r="AO8" s="40" t="str">
        <f>IFERROR(VLOOKUP('tabela informacyjna'!$C$7,Kody!$B$2:$C$11,2),"")</f>
        <v/>
      </c>
      <c r="AP8" s="40" t="str">
        <f>IFERROR(VLOOKUP('tabela informacyjna'!$C$7,Kody!$B$2:$C$11,2),"")</f>
        <v/>
      </c>
      <c r="AQ8" s="40" t="str">
        <f>IFERROR(VLOOKUP('tabela informacyjna'!$C$7,Kody!$B$2:$C$11,2),"")</f>
        <v/>
      </c>
      <c r="AR8" s="40" t="str">
        <f>IFERROR(VLOOKUP('tabela informacyjna'!$C$7,Kody!$B$2:$C$11,2),"")</f>
        <v/>
      </c>
      <c r="AS8" s="40" t="str">
        <f>IFERROR(VLOOKUP('tabela informacyjna'!$C$7,Kody!$B$2:$C$11,2),"")</f>
        <v/>
      </c>
      <c r="AT8" s="40" t="str">
        <f>IFERROR(VLOOKUP('tabela informacyjna'!$C$7,Kody!$B$2:$C$11,2),"")</f>
        <v/>
      </c>
      <c r="AU8" s="40" t="str">
        <f>IFERROR(VLOOKUP('tabela informacyjna'!$C$7,Kody!$B$2:$C$11,2),"")</f>
        <v/>
      </c>
      <c r="AV8" s="40" t="str">
        <f>IFERROR(VLOOKUP('tabela informacyjna'!$C$7,Kody!$B$2:$C$11,2),"")</f>
        <v/>
      </c>
      <c r="AW8" s="40" t="str">
        <f>IFERROR(VLOOKUP('tabela informacyjna'!$C$7,Kody!$B$2:$C$11,2),"")</f>
        <v/>
      </c>
    </row>
    <row r="9" spans="1:49" ht="20.100000000000001" customHeight="1">
      <c r="A9" s="54">
        <v>4</v>
      </c>
      <c r="B9" s="85" t="s">
        <v>0</v>
      </c>
      <c r="C9" s="85"/>
      <c r="D9" s="13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</row>
    <row r="10" spans="1:49" ht="20.100000000000001" customHeight="1">
      <c r="A10" s="54">
        <v>5</v>
      </c>
      <c r="B10" s="85" t="s">
        <v>22</v>
      </c>
      <c r="C10" s="85"/>
      <c r="D10" s="135"/>
      <c r="E10" s="8" t="s">
        <v>110</v>
      </c>
      <c r="F10" s="8" t="s">
        <v>110</v>
      </c>
      <c r="G10" s="8" t="s">
        <v>110</v>
      </c>
      <c r="H10" s="8" t="s">
        <v>110</v>
      </c>
      <c r="I10" s="8" t="s">
        <v>110</v>
      </c>
      <c r="J10" s="8" t="s">
        <v>110</v>
      </c>
      <c r="K10" s="8" t="s">
        <v>110</v>
      </c>
      <c r="L10" s="8" t="s">
        <v>110</v>
      </c>
      <c r="M10" s="8" t="s">
        <v>110</v>
      </c>
      <c r="N10" s="8" t="s">
        <v>110</v>
      </c>
      <c r="O10" s="8" t="s">
        <v>110</v>
      </c>
      <c r="P10" s="8" t="s">
        <v>110</v>
      </c>
      <c r="Q10" s="8" t="s">
        <v>110</v>
      </c>
      <c r="R10" s="8" t="s">
        <v>110</v>
      </c>
      <c r="S10" s="8" t="s">
        <v>110</v>
      </c>
      <c r="T10" s="8" t="s">
        <v>110</v>
      </c>
      <c r="U10" s="8" t="s">
        <v>110</v>
      </c>
      <c r="V10" s="8" t="s">
        <v>110</v>
      </c>
      <c r="W10" s="8" t="s">
        <v>110</v>
      </c>
      <c r="X10" s="8" t="s">
        <v>110</v>
      </c>
      <c r="Y10" s="8" t="s">
        <v>110</v>
      </c>
      <c r="Z10" s="8" t="s">
        <v>110</v>
      </c>
      <c r="AA10" s="8" t="s">
        <v>110</v>
      </c>
      <c r="AB10" s="8" t="s">
        <v>110</v>
      </c>
      <c r="AC10" s="8" t="s">
        <v>110</v>
      </c>
      <c r="AD10" s="8" t="s">
        <v>110</v>
      </c>
      <c r="AE10" s="8" t="s">
        <v>110</v>
      </c>
      <c r="AF10" s="8" t="s">
        <v>110</v>
      </c>
      <c r="AG10" s="8" t="s">
        <v>110</v>
      </c>
      <c r="AH10" s="8" t="s">
        <v>110</v>
      </c>
      <c r="AI10" s="8" t="s">
        <v>110</v>
      </c>
      <c r="AJ10" s="8" t="s">
        <v>110</v>
      </c>
      <c r="AK10" s="8" t="s">
        <v>110</v>
      </c>
      <c r="AL10" s="8" t="s">
        <v>110</v>
      </c>
      <c r="AM10" s="8" t="s">
        <v>110</v>
      </c>
      <c r="AN10" s="8" t="s">
        <v>110</v>
      </c>
      <c r="AO10" s="8" t="s">
        <v>110</v>
      </c>
      <c r="AP10" s="8" t="s">
        <v>110</v>
      </c>
      <c r="AQ10" s="8" t="s">
        <v>110</v>
      </c>
      <c r="AR10" s="8" t="s">
        <v>110</v>
      </c>
      <c r="AS10" s="8" t="s">
        <v>110</v>
      </c>
      <c r="AT10" s="8" t="s">
        <v>110</v>
      </c>
      <c r="AU10" s="8" t="s">
        <v>110</v>
      </c>
      <c r="AV10" s="8" t="s">
        <v>110</v>
      </c>
      <c r="AW10" s="8" t="s">
        <v>110</v>
      </c>
    </row>
    <row r="11" spans="1:49" ht="20.100000000000001" customHeight="1">
      <c r="A11" s="54">
        <v>6</v>
      </c>
      <c r="B11" s="85" t="s">
        <v>21</v>
      </c>
      <c r="C11" s="85"/>
      <c r="D11" s="13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49" ht="20.100000000000001" customHeight="1">
      <c r="A12" s="54">
        <v>7</v>
      </c>
      <c r="B12" s="85" t="s">
        <v>23</v>
      </c>
      <c r="C12" s="85"/>
      <c r="D12" s="13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3" spans="1:49" ht="20.100000000000001" customHeight="1">
      <c r="A13" s="54">
        <v>8</v>
      </c>
      <c r="B13" s="85" t="s">
        <v>24</v>
      </c>
      <c r="C13" s="85"/>
      <c r="D13" s="13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20.100000000000001" customHeight="1">
      <c r="A14" s="54">
        <v>9</v>
      </c>
      <c r="B14" s="91" t="s">
        <v>25</v>
      </c>
      <c r="C14" s="92"/>
      <c r="D14" s="13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</row>
    <row r="15" spans="1:49" ht="33.75" customHeight="1">
      <c r="A15" s="68">
        <v>10</v>
      </c>
      <c r="B15" s="88" t="s">
        <v>38</v>
      </c>
      <c r="C15" s="55" t="s">
        <v>70</v>
      </c>
      <c r="D15" s="12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1:49" ht="20.100000000000001" customHeight="1">
      <c r="A16" s="70"/>
      <c r="B16" s="90"/>
      <c r="C16" s="52" t="s">
        <v>69</v>
      </c>
      <c r="D16" s="128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</row>
    <row r="17" spans="1:49" ht="20.100000000000001" customHeight="1">
      <c r="A17" s="54">
        <v>11</v>
      </c>
      <c r="B17" s="85" t="s">
        <v>28</v>
      </c>
      <c r="C17" s="85"/>
      <c r="D17" s="128">
        <f t="shared" ref="D17" si="0">SUM(E17:BZ17)</f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</row>
    <row r="18" spans="1:49" ht="20.100000000000001" customHeight="1">
      <c r="A18" s="54">
        <v>12</v>
      </c>
      <c r="B18" s="85" t="s">
        <v>5</v>
      </c>
      <c r="C18" s="85"/>
      <c r="D18" s="13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</row>
    <row r="19" spans="1:49" ht="20.100000000000001" customHeight="1">
      <c r="A19" s="54">
        <v>13</v>
      </c>
      <c r="B19" s="85" t="s">
        <v>17</v>
      </c>
      <c r="C19" s="85"/>
      <c r="D19" s="13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</row>
    <row r="20" spans="1:49" ht="20.100000000000001" customHeight="1">
      <c r="A20" s="54">
        <v>14</v>
      </c>
      <c r="B20" s="85" t="s">
        <v>30</v>
      </c>
      <c r="C20" s="85"/>
      <c r="D20" s="13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</row>
  </sheetData>
  <mergeCells count="22">
    <mergeCell ref="A4:E4"/>
    <mergeCell ref="A1:B1"/>
    <mergeCell ref="C1:E1"/>
    <mergeCell ref="A2:B2"/>
    <mergeCell ref="C2:E2"/>
    <mergeCell ref="A3:E3"/>
    <mergeCell ref="A15:A16"/>
    <mergeCell ref="B15:B16"/>
    <mergeCell ref="B5:C5"/>
    <mergeCell ref="B6:C6"/>
    <mergeCell ref="B7:C7"/>
    <mergeCell ref="B8:C8"/>
    <mergeCell ref="B9:C9"/>
    <mergeCell ref="B10:C10"/>
    <mergeCell ref="B17:C17"/>
    <mergeCell ref="B18:C18"/>
    <mergeCell ref="B19:C19"/>
    <mergeCell ref="B20:C20"/>
    <mergeCell ref="B11:C11"/>
    <mergeCell ref="B12:C12"/>
    <mergeCell ref="B13:C13"/>
    <mergeCell ref="B14:C14"/>
  </mergeCells>
  <dataValidations count="2">
    <dataValidation type="list" allowBlank="1" showInputMessage="1" showErrorMessage="1" sqref="E10:AW10">
      <formula1>Strefy</formula1>
    </dataValidation>
    <dataValidation type="list" allowBlank="1" showInputMessage="1" showErrorMessage="1" sqref="E6:AW6">
      <formula1>PDK_zadania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5"/>
  <sheetViews>
    <sheetView zoomScale="70" zoomScaleNormal="70" workbookViewId="0">
      <selection activeCell="C27" sqref="C27"/>
    </sheetView>
  </sheetViews>
  <sheetFormatPr defaultRowHeight="15"/>
  <cols>
    <col min="2" max="2" width="36.28515625" customWidth="1"/>
    <col min="3" max="3" width="28.42578125" customWidth="1"/>
    <col min="4" max="4" width="24.85546875" customWidth="1"/>
  </cols>
  <sheetData>
    <row r="1" spans="1:5" ht="24" customHeight="1">
      <c r="A1" s="98" t="s">
        <v>6</v>
      </c>
      <c r="B1" s="101" t="s">
        <v>71</v>
      </c>
      <c r="C1" s="104" t="s">
        <v>72</v>
      </c>
      <c r="D1" s="105"/>
      <c r="E1" s="10"/>
    </row>
    <row r="2" spans="1:5" ht="42" customHeight="1">
      <c r="A2" s="99"/>
      <c r="B2" s="102"/>
      <c r="C2" s="41" t="s">
        <v>65</v>
      </c>
      <c r="D2" s="44" t="s">
        <v>74</v>
      </c>
      <c r="E2" s="10"/>
    </row>
    <row r="3" spans="1:5" ht="16.5">
      <c r="A3" s="100"/>
      <c r="B3" s="103"/>
      <c r="C3" s="41" t="s">
        <v>73</v>
      </c>
      <c r="D3" s="44" t="s">
        <v>73</v>
      </c>
      <c r="E3" s="10"/>
    </row>
    <row r="4" spans="1:5" ht="16.5">
      <c r="A4" s="45">
        <v>1</v>
      </c>
      <c r="B4" s="16" t="s">
        <v>75</v>
      </c>
      <c r="C4" s="16">
        <v>42.96</v>
      </c>
      <c r="D4" s="46">
        <v>2.4500000000000001E-2</v>
      </c>
      <c r="E4" s="10"/>
    </row>
    <row r="5" spans="1:5" ht="30">
      <c r="A5" s="45">
        <v>2</v>
      </c>
      <c r="B5" s="16" t="s">
        <v>76</v>
      </c>
      <c r="C5" s="16">
        <v>42.96</v>
      </c>
      <c r="D5" s="46">
        <v>2.4500000000000001E-2</v>
      </c>
      <c r="E5" s="10"/>
    </row>
    <row r="6" spans="1:5" ht="30">
      <c r="A6" s="45">
        <v>3</v>
      </c>
      <c r="B6" s="16" t="s">
        <v>77</v>
      </c>
      <c r="C6" s="16">
        <v>2.56</v>
      </c>
      <c r="D6" s="46">
        <v>1E-4</v>
      </c>
      <c r="E6" s="10"/>
    </row>
    <row r="7" spans="1:5" ht="30">
      <c r="A7" s="45">
        <v>4</v>
      </c>
      <c r="B7" s="16" t="s">
        <v>78</v>
      </c>
      <c r="C7" s="16">
        <v>17.440000000000001</v>
      </c>
      <c r="D7" s="46">
        <v>8.6E-3</v>
      </c>
      <c r="E7" s="10"/>
    </row>
    <row r="8" spans="1:5" ht="30">
      <c r="A8" s="45">
        <v>5</v>
      </c>
      <c r="B8" s="16" t="s">
        <v>79</v>
      </c>
      <c r="C8" s="16">
        <v>-30.92</v>
      </c>
      <c r="D8" s="46">
        <v>2.2000000000000001E-3</v>
      </c>
      <c r="E8" s="10"/>
    </row>
    <row r="9" spans="1:5" ht="30">
      <c r="A9" s="45">
        <v>6</v>
      </c>
      <c r="B9" s="16" t="s">
        <v>80</v>
      </c>
      <c r="C9" s="16">
        <v>17.440000000000001</v>
      </c>
      <c r="D9" s="46">
        <v>1.3899999999999999E-2</v>
      </c>
      <c r="E9" s="10"/>
    </row>
    <row r="10" spans="1:5" ht="30">
      <c r="A10" s="45">
        <v>7</v>
      </c>
      <c r="B10" s="16" t="s">
        <v>81</v>
      </c>
      <c r="C10" s="16">
        <v>34.880000000000003</v>
      </c>
      <c r="D10" s="46">
        <v>1.9199999999999998E-2</v>
      </c>
      <c r="E10" s="10"/>
    </row>
    <row r="11" spans="1:5" ht="30">
      <c r="A11" s="45">
        <v>8</v>
      </c>
      <c r="B11" s="16" t="s">
        <v>82</v>
      </c>
      <c r="C11" s="16">
        <v>42.9</v>
      </c>
      <c r="D11" s="46">
        <v>2.4500000000000001E-2</v>
      </c>
      <c r="E11" s="10"/>
    </row>
    <row r="12" spans="1:5" ht="30">
      <c r="A12" s="45">
        <v>9</v>
      </c>
      <c r="B12" s="16" t="s">
        <v>83</v>
      </c>
      <c r="C12" s="16">
        <v>42.56</v>
      </c>
      <c r="D12" s="46">
        <v>2.2200000000000001E-2</v>
      </c>
      <c r="E12" s="10"/>
    </row>
    <row r="13" spans="1:5" ht="30">
      <c r="A13" s="45">
        <v>10</v>
      </c>
      <c r="B13" s="16" t="s">
        <v>84</v>
      </c>
      <c r="C13" s="16">
        <v>42.56</v>
      </c>
      <c r="D13" s="46">
        <v>2.4500000000000001E-2</v>
      </c>
      <c r="E13" s="10"/>
    </row>
    <row r="14" spans="1:5" ht="16.5">
      <c r="A14" s="45">
        <v>11</v>
      </c>
      <c r="B14" s="16" t="s">
        <v>85</v>
      </c>
      <c r="C14" s="16">
        <v>3.31</v>
      </c>
      <c r="D14" s="46">
        <v>1.9E-3</v>
      </c>
      <c r="E14" s="10"/>
    </row>
    <row r="15" spans="1:5" ht="17.25" thickBot="1">
      <c r="A15" s="47">
        <v>12</v>
      </c>
      <c r="B15" s="48" t="s">
        <v>4</v>
      </c>
      <c r="C15" s="48">
        <v>12.89</v>
      </c>
      <c r="D15" s="49">
        <v>7.4000000000000003E-3</v>
      </c>
      <c r="E15" s="10"/>
    </row>
  </sheetData>
  <mergeCells count="3">
    <mergeCell ref="A1:A3"/>
    <mergeCell ref="B1:B3"/>
    <mergeCell ref="C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K78"/>
  <sheetViews>
    <sheetView zoomScale="70" zoomScaleNormal="70" workbookViewId="0">
      <selection activeCell="O10" sqref="O10"/>
    </sheetView>
  </sheetViews>
  <sheetFormatPr defaultRowHeight="15"/>
  <cols>
    <col min="1" max="1" width="2.7109375" style="109" customWidth="1"/>
    <col min="2" max="2" width="30.7109375" style="113" customWidth="1"/>
    <col min="3" max="3" width="30.7109375" style="110" customWidth="1"/>
    <col min="4" max="4" width="2.7109375" style="110" customWidth="1"/>
    <col min="5" max="6" width="30.7109375" style="112" customWidth="1"/>
    <col min="7" max="7" width="2.7109375" style="109" customWidth="1"/>
    <col min="8" max="8" width="20.7109375" style="109" customWidth="1"/>
    <col min="9" max="9" width="80.7109375" style="109" customWidth="1"/>
    <col min="10" max="10" width="30.7109375" style="109" customWidth="1"/>
    <col min="11" max="16384" width="9.140625" style="109"/>
  </cols>
  <sheetData>
    <row r="1" spans="2:11" ht="42" customHeight="1">
      <c r="B1" s="58" t="s">
        <v>101</v>
      </c>
      <c r="C1" s="58" t="s">
        <v>102</v>
      </c>
      <c r="D1" s="111"/>
      <c r="E1" s="58" t="s">
        <v>93</v>
      </c>
      <c r="F1" s="41" t="s">
        <v>94</v>
      </c>
      <c r="H1" s="50" t="s">
        <v>117</v>
      </c>
      <c r="I1" s="50" t="s">
        <v>118</v>
      </c>
      <c r="J1" s="51" t="s">
        <v>199</v>
      </c>
    </row>
    <row r="2" spans="2:11" ht="60">
      <c r="B2" s="16" t="s">
        <v>89</v>
      </c>
      <c r="C2" s="16" t="s">
        <v>116</v>
      </c>
      <c r="D2" s="112"/>
      <c r="E2" s="16" t="s">
        <v>112</v>
      </c>
      <c r="F2" s="16" t="s">
        <v>89</v>
      </c>
      <c r="H2" s="108" t="s">
        <v>98</v>
      </c>
      <c r="I2" s="108"/>
      <c r="J2" s="108"/>
    </row>
    <row r="3" spans="2:11" ht="30">
      <c r="B3" s="109"/>
      <c r="C3" s="109"/>
      <c r="D3" s="109"/>
      <c r="E3" s="16" t="s">
        <v>113</v>
      </c>
      <c r="F3" s="16" t="s">
        <v>89</v>
      </c>
      <c r="H3" s="16" t="s">
        <v>126</v>
      </c>
      <c r="I3" s="16" t="s">
        <v>133</v>
      </c>
      <c r="J3" s="16" t="s">
        <v>200</v>
      </c>
    </row>
    <row r="4" spans="2:11" ht="30">
      <c r="B4" s="109"/>
      <c r="C4" s="109"/>
      <c r="D4" s="109"/>
      <c r="E4" s="16" t="s">
        <v>114</v>
      </c>
      <c r="F4" s="16" t="s">
        <v>89</v>
      </c>
      <c r="H4" s="16" t="s">
        <v>127</v>
      </c>
      <c r="I4" s="16" t="s">
        <v>132</v>
      </c>
      <c r="J4" s="16" t="s">
        <v>200</v>
      </c>
    </row>
    <row r="5" spans="2:11" ht="53.85" customHeight="1">
      <c r="B5" s="109"/>
      <c r="C5" s="109"/>
      <c r="D5" s="109"/>
      <c r="E5" s="16" t="s">
        <v>115</v>
      </c>
      <c r="F5" s="16" t="s">
        <v>89</v>
      </c>
      <c r="H5" s="16" t="s">
        <v>128</v>
      </c>
      <c r="I5" s="16" t="s">
        <v>135</v>
      </c>
      <c r="J5" s="16" t="s">
        <v>200</v>
      </c>
    </row>
    <row r="6" spans="2:11" ht="30">
      <c r="B6" s="109"/>
      <c r="C6" s="109"/>
      <c r="D6" s="109"/>
      <c r="E6" s="109"/>
      <c r="F6" s="109"/>
      <c r="H6" s="16" t="s">
        <v>129</v>
      </c>
      <c r="I6" s="16" t="s">
        <v>134</v>
      </c>
      <c r="J6" s="16" t="s">
        <v>200</v>
      </c>
    </row>
    <row r="7" spans="2:11" ht="30">
      <c r="B7" s="109"/>
      <c r="C7" s="109"/>
      <c r="D7" s="109"/>
      <c r="E7" s="109"/>
      <c r="F7" s="109"/>
      <c r="H7" s="16" t="s">
        <v>130</v>
      </c>
      <c r="I7" s="16" t="s">
        <v>136</v>
      </c>
      <c r="J7" s="16" t="s">
        <v>200</v>
      </c>
    </row>
    <row r="8" spans="2:11" ht="30">
      <c r="B8" s="109"/>
      <c r="C8" s="109"/>
      <c r="D8" s="109"/>
      <c r="E8" s="109"/>
      <c r="F8" s="109"/>
      <c r="H8" s="16" t="s">
        <v>131</v>
      </c>
      <c r="I8" s="16" t="s">
        <v>136</v>
      </c>
      <c r="J8" s="16" t="s">
        <v>200</v>
      </c>
    </row>
    <row r="9" spans="2:11" ht="75">
      <c r="B9" s="109"/>
      <c r="C9" s="109"/>
      <c r="D9" s="109"/>
      <c r="E9" s="109"/>
      <c r="F9" s="109"/>
      <c r="H9" s="16" t="s">
        <v>137</v>
      </c>
      <c r="I9" s="16" t="s">
        <v>140</v>
      </c>
      <c r="J9" s="16" t="s">
        <v>201</v>
      </c>
    </row>
    <row r="10" spans="2:11" ht="45">
      <c r="B10" s="109"/>
      <c r="C10" s="109"/>
      <c r="D10" s="109"/>
      <c r="E10" s="109"/>
      <c r="F10" s="109"/>
      <c r="H10" s="16" t="s">
        <v>138</v>
      </c>
      <c r="I10" s="16" t="s">
        <v>141</v>
      </c>
      <c r="J10" s="16" t="s">
        <v>202</v>
      </c>
    </row>
    <row r="11" spans="2:11" ht="30">
      <c r="B11" s="109"/>
      <c r="C11" s="109"/>
      <c r="D11" s="109"/>
      <c r="E11" s="109"/>
      <c r="F11" s="109"/>
      <c r="H11" s="16" t="s">
        <v>139</v>
      </c>
      <c r="I11" s="16" t="s">
        <v>142</v>
      </c>
      <c r="J11" s="16" t="s">
        <v>203</v>
      </c>
    </row>
    <row r="12" spans="2:11" ht="44.45" customHeight="1">
      <c r="B12" s="109"/>
      <c r="C12" s="109"/>
      <c r="D12" s="109"/>
      <c r="E12" s="109"/>
      <c r="F12" s="109"/>
      <c r="H12" s="106" t="s">
        <v>99</v>
      </c>
      <c r="I12" s="107"/>
      <c r="J12" s="107"/>
      <c r="K12" s="114"/>
    </row>
    <row r="13" spans="2:11" ht="36" customHeight="1">
      <c r="B13" s="109"/>
      <c r="C13" s="109"/>
      <c r="D13" s="109"/>
      <c r="E13" s="109"/>
      <c r="F13" s="109"/>
      <c r="H13" s="16" t="s">
        <v>144</v>
      </c>
      <c r="I13" s="16" t="s">
        <v>143</v>
      </c>
      <c r="J13" s="16" t="s">
        <v>200</v>
      </c>
    </row>
    <row r="14" spans="2:11" ht="30">
      <c r="B14" s="109"/>
      <c r="C14" s="109"/>
      <c r="D14" s="109"/>
      <c r="E14" s="109"/>
      <c r="F14" s="109"/>
      <c r="H14" s="16" t="s">
        <v>145</v>
      </c>
      <c r="I14" s="16" t="s">
        <v>146</v>
      </c>
      <c r="J14" s="16" t="s">
        <v>200</v>
      </c>
    </row>
    <row r="15" spans="2:11" ht="43.9" customHeight="1">
      <c r="B15" s="109"/>
      <c r="C15" s="109"/>
      <c r="D15" s="109"/>
      <c r="E15" s="109"/>
      <c r="F15" s="109"/>
      <c r="H15" s="16" t="s">
        <v>147</v>
      </c>
      <c r="I15" s="16" t="s">
        <v>148</v>
      </c>
      <c r="J15" s="16" t="s">
        <v>200</v>
      </c>
    </row>
    <row r="16" spans="2:11" ht="30">
      <c r="B16" s="109"/>
      <c r="C16" s="109"/>
      <c r="D16" s="109"/>
      <c r="E16" s="109"/>
      <c r="F16" s="109"/>
      <c r="H16" s="16" t="s">
        <v>149</v>
      </c>
      <c r="I16" s="16" t="s">
        <v>151</v>
      </c>
      <c r="J16" s="16" t="s">
        <v>200</v>
      </c>
    </row>
    <row r="17" spans="2:10" ht="120">
      <c r="B17" s="109"/>
      <c r="C17" s="109"/>
      <c r="D17" s="109"/>
      <c r="E17" s="109"/>
      <c r="F17" s="109"/>
      <c r="H17" s="16" t="s">
        <v>150</v>
      </c>
      <c r="I17" s="16" t="s">
        <v>152</v>
      </c>
      <c r="J17" s="16" t="s">
        <v>200</v>
      </c>
    </row>
    <row r="18" spans="2:10" ht="165">
      <c r="B18" s="109"/>
      <c r="C18" s="109"/>
      <c r="D18" s="109"/>
      <c r="E18" s="109"/>
      <c r="F18" s="109"/>
      <c r="H18" s="16" t="s">
        <v>153</v>
      </c>
      <c r="I18" s="16" t="s">
        <v>154</v>
      </c>
      <c r="J18" s="16" t="s">
        <v>200</v>
      </c>
    </row>
    <row r="19" spans="2:10" ht="42.4" customHeight="1">
      <c r="B19" s="109"/>
      <c r="C19" s="109"/>
      <c r="D19" s="109"/>
      <c r="E19" s="109"/>
      <c r="F19" s="109"/>
      <c r="H19" s="16" t="s">
        <v>155</v>
      </c>
      <c r="I19" s="16" t="s">
        <v>156</v>
      </c>
      <c r="J19" s="16" t="s">
        <v>200</v>
      </c>
    </row>
    <row r="20" spans="2:10" ht="30">
      <c r="B20" s="109"/>
      <c r="C20" s="109"/>
      <c r="D20" s="109"/>
      <c r="E20" s="109"/>
      <c r="F20" s="109"/>
      <c r="H20" s="16" t="s">
        <v>157</v>
      </c>
      <c r="I20" s="16" t="s">
        <v>158</v>
      </c>
      <c r="J20" s="16" t="s">
        <v>200</v>
      </c>
    </row>
    <row r="21" spans="2:10">
      <c r="B21" s="109"/>
      <c r="C21" s="109"/>
      <c r="D21" s="109"/>
      <c r="E21" s="109"/>
      <c r="F21" s="109"/>
      <c r="H21" s="106" t="s">
        <v>100</v>
      </c>
      <c r="I21" s="107"/>
      <c r="J21" s="107"/>
    </row>
    <row r="22" spans="2:10" ht="53.85" customHeight="1">
      <c r="B22" s="109"/>
      <c r="C22" s="109"/>
      <c r="D22" s="109"/>
      <c r="E22" s="109"/>
      <c r="F22" s="109"/>
      <c r="H22" s="16" t="s">
        <v>159</v>
      </c>
      <c r="I22" s="16" t="s">
        <v>162</v>
      </c>
      <c r="J22" s="16" t="s">
        <v>204</v>
      </c>
    </row>
    <row r="23" spans="2:10" ht="53.85" customHeight="1">
      <c r="B23" s="109"/>
      <c r="C23" s="109"/>
      <c r="D23" s="109"/>
      <c r="E23" s="109"/>
      <c r="F23" s="109"/>
      <c r="H23" s="16" t="s">
        <v>160</v>
      </c>
      <c r="I23" s="16" t="s">
        <v>163</v>
      </c>
      <c r="J23" s="16" t="s">
        <v>203</v>
      </c>
    </row>
    <row r="24" spans="2:10" ht="53.85" customHeight="1">
      <c r="B24" s="109"/>
      <c r="C24" s="109"/>
      <c r="D24" s="109"/>
      <c r="E24" s="109"/>
      <c r="F24" s="109"/>
      <c r="H24" s="16" t="s">
        <v>161</v>
      </c>
      <c r="I24" s="16" t="s">
        <v>164</v>
      </c>
      <c r="J24" s="16" t="s">
        <v>205</v>
      </c>
    </row>
    <row r="25" spans="2:10" ht="60">
      <c r="B25" s="109"/>
      <c r="C25" s="109"/>
      <c r="D25" s="109"/>
      <c r="E25" s="109"/>
      <c r="F25" s="109"/>
      <c r="H25" s="16" t="s">
        <v>165</v>
      </c>
      <c r="I25" s="16" t="s">
        <v>95</v>
      </c>
      <c r="J25" s="16" t="s">
        <v>205</v>
      </c>
    </row>
    <row r="26" spans="2:10" ht="53.85" customHeight="1">
      <c r="B26" s="109"/>
      <c r="C26" s="109"/>
      <c r="D26" s="109"/>
      <c r="E26" s="109"/>
      <c r="F26" s="109"/>
      <c r="H26" s="16" t="s">
        <v>166</v>
      </c>
      <c r="I26" s="16" t="s">
        <v>167</v>
      </c>
      <c r="J26" s="16" t="s">
        <v>205</v>
      </c>
    </row>
    <row r="27" spans="2:10" ht="38.85" customHeight="1">
      <c r="B27" s="109"/>
      <c r="C27" s="109"/>
      <c r="D27" s="109"/>
      <c r="E27" s="109"/>
      <c r="F27" s="109"/>
      <c r="H27" s="106" t="s">
        <v>168</v>
      </c>
      <c r="I27" s="107"/>
      <c r="J27" s="107"/>
    </row>
    <row r="28" spans="2:10" ht="48" customHeight="1">
      <c r="B28" s="109"/>
      <c r="C28" s="109"/>
      <c r="D28" s="109"/>
      <c r="E28" s="109"/>
      <c r="F28" s="109"/>
      <c r="H28" s="16" t="s">
        <v>169</v>
      </c>
      <c r="I28" s="16" t="s">
        <v>170</v>
      </c>
      <c r="J28" s="16" t="s">
        <v>200</v>
      </c>
    </row>
    <row r="29" spans="2:10" ht="45">
      <c r="B29" s="109"/>
      <c r="C29" s="109"/>
      <c r="D29" s="109"/>
      <c r="E29" s="109"/>
      <c r="F29" s="109"/>
      <c r="H29" s="16" t="s">
        <v>171</v>
      </c>
      <c r="I29" s="16" t="s">
        <v>172</v>
      </c>
      <c r="J29" s="16" t="s">
        <v>200</v>
      </c>
    </row>
    <row r="30" spans="2:10" ht="60">
      <c r="B30" s="109"/>
      <c r="C30" s="109"/>
      <c r="D30" s="109"/>
      <c r="E30" s="109"/>
      <c r="F30" s="109"/>
      <c r="H30" s="16" t="s">
        <v>174</v>
      </c>
      <c r="I30" s="16" t="s">
        <v>173</v>
      </c>
      <c r="J30" s="16" t="s">
        <v>200</v>
      </c>
    </row>
    <row r="31" spans="2:10" ht="30">
      <c r="B31" s="109"/>
      <c r="C31" s="109"/>
      <c r="D31" s="109"/>
      <c r="E31" s="109"/>
      <c r="F31" s="109"/>
      <c r="H31" s="16" t="s">
        <v>175</v>
      </c>
      <c r="I31" s="16" t="s">
        <v>176</v>
      </c>
      <c r="J31" s="16" t="s">
        <v>206</v>
      </c>
    </row>
    <row r="32" spans="2:10" ht="45">
      <c r="B32" s="109"/>
      <c r="C32" s="109"/>
      <c r="D32" s="109"/>
      <c r="E32" s="109"/>
      <c r="F32" s="109"/>
      <c r="H32" s="16" t="s">
        <v>178</v>
      </c>
      <c r="I32" s="16" t="s">
        <v>177</v>
      </c>
      <c r="J32" s="16" t="s">
        <v>207</v>
      </c>
    </row>
    <row r="33" spans="2:10" ht="45">
      <c r="B33" s="109"/>
      <c r="C33" s="109"/>
      <c r="D33" s="109"/>
      <c r="E33" s="109"/>
      <c r="F33" s="109"/>
      <c r="H33" s="16" t="s">
        <v>179</v>
      </c>
      <c r="I33" s="16" t="s">
        <v>96</v>
      </c>
      <c r="J33" s="16" t="s">
        <v>200</v>
      </c>
    </row>
    <row r="34" spans="2:10" ht="30">
      <c r="B34" s="109"/>
      <c r="C34" s="109"/>
      <c r="D34" s="109"/>
      <c r="E34" s="109"/>
      <c r="H34" s="16" t="s">
        <v>180</v>
      </c>
      <c r="I34" s="16" t="s">
        <v>183</v>
      </c>
      <c r="J34" s="16" t="s">
        <v>200</v>
      </c>
    </row>
    <row r="35" spans="2:10" ht="45">
      <c r="B35" s="109"/>
      <c r="C35" s="109"/>
      <c r="D35" s="109"/>
      <c r="E35" s="109"/>
      <c r="H35" s="16" t="s">
        <v>181</v>
      </c>
      <c r="I35" s="16" t="s">
        <v>182</v>
      </c>
      <c r="J35" s="16" t="s">
        <v>207</v>
      </c>
    </row>
    <row r="36" spans="2:10" ht="30">
      <c r="B36" s="109"/>
      <c r="C36" s="109"/>
      <c r="D36" s="109"/>
      <c r="E36" s="109"/>
      <c r="H36" s="16" t="s">
        <v>184</v>
      </c>
      <c r="I36" s="16" t="s">
        <v>97</v>
      </c>
      <c r="J36" s="16" t="s">
        <v>208</v>
      </c>
    </row>
    <row r="37" spans="2:10" ht="31.7" customHeight="1">
      <c r="B37" s="109"/>
      <c r="C37" s="109"/>
      <c r="D37" s="109"/>
      <c r="E37" s="109"/>
      <c r="H37" s="16" t="s">
        <v>185</v>
      </c>
      <c r="I37" s="16" t="s">
        <v>186</v>
      </c>
      <c r="J37" s="16" t="s">
        <v>208</v>
      </c>
    </row>
    <row r="38" spans="2:10" ht="45">
      <c r="B38" s="109"/>
      <c r="C38" s="109"/>
      <c r="D38" s="109"/>
      <c r="E38" s="109"/>
      <c r="H38" s="16" t="s">
        <v>187</v>
      </c>
      <c r="I38" s="16" t="s">
        <v>188</v>
      </c>
      <c r="J38" s="16" t="s">
        <v>209</v>
      </c>
    </row>
    <row r="39" spans="2:10" ht="60">
      <c r="H39" s="16" t="s">
        <v>189</v>
      </c>
      <c r="I39" s="16" t="s">
        <v>190</v>
      </c>
      <c r="J39" s="16" t="s">
        <v>200</v>
      </c>
    </row>
    <row r="40" spans="2:10" ht="45">
      <c r="B40" s="16" t="s">
        <v>49</v>
      </c>
      <c r="H40" s="16" t="s">
        <v>191</v>
      </c>
      <c r="I40" s="16" t="s">
        <v>192</v>
      </c>
      <c r="J40" s="16" t="s">
        <v>210</v>
      </c>
    </row>
    <row r="41" spans="2:10" ht="60">
      <c r="B41" s="16" t="s">
        <v>110</v>
      </c>
      <c r="H41" s="16" t="s">
        <v>193</v>
      </c>
      <c r="I41" s="16" t="s">
        <v>194</v>
      </c>
      <c r="J41" s="16" t="s">
        <v>200</v>
      </c>
    </row>
    <row r="42" spans="2:10" ht="30">
      <c r="B42" s="110"/>
      <c r="H42" s="16" t="s">
        <v>195</v>
      </c>
      <c r="I42" s="16" t="s">
        <v>196</v>
      </c>
      <c r="J42" s="16" t="s">
        <v>211</v>
      </c>
    </row>
    <row r="43" spans="2:10">
      <c r="H43" s="16" t="s">
        <v>198</v>
      </c>
      <c r="I43" s="16" t="s">
        <v>197</v>
      </c>
      <c r="J43" s="16" t="s">
        <v>211</v>
      </c>
    </row>
    <row r="44" spans="2:10">
      <c r="H44" s="106" t="s">
        <v>125</v>
      </c>
      <c r="I44" s="107"/>
      <c r="J44" s="107"/>
    </row>
    <row r="45" spans="2:10" ht="45">
      <c r="H45" s="16" t="s">
        <v>119</v>
      </c>
      <c r="I45" s="16" t="s">
        <v>120</v>
      </c>
      <c r="J45" s="16" t="s">
        <v>200</v>
      </c>
    </row>
    <row r="46" spans="2:10" ht="30">
      <c r="H46" s="16" t="s">
        <v>121</v>
      </c>
      <c r="I46" s="16" t="s">
        <v>122</v>
      </c>
      <c r="J46" s="16" t="s">
        <v>200</v>
      </c>
    </row>
    <row r="47" spans="2:10" ht="45">
      <c r="H47" s="16" t="s">
        <v>123</v>
      </c>
      <c r="I47" s="16" t="s">
        <v>124</v>
      </c>
      <c r="J47" s="16" t="s">
        <v>200</v>
      </c>
    </row>
    <row r="48" spans="2:10">
      <c r="H48" s="106" t="s">
        <v>212</v>
      </c>
      <c r="I48" s="107"/>
      <c r="J48" s="107"/>
    </row>
    <row r="49" spans="8:10" ht="30">
      <c r="H49" s="16" t="s">
        <v>213</v>
      </c>
      <c r="I49" s="16" t="s">
        <v>214</v>
      </c>
      <c r="J49" s="16" t="s">
        <v>279</v>
      </c>
    </row>
    <row r="50" spans="8:10" ht="135">
      <c r="H50" s="16" t="s">
        <v>215</v>
      </c>
      <c r="I50" s="16" t="s">
        <v>216</v>
      </c>
      <c r="J50" s="16" t="s">
        <v>280</v>
      </c>
    </row>
    <row r="51" spans="8:10" ht="120">
      <c r="H51" s="16" t="s">
        <v>217</v>
      </c>
      <c r="I51" s="16" t="s">
        <v>218</v>
      </c>
      <c r="J51" s="16" t="s">
        <v>281</v>
      </c>
    </row>
    <row r="52" spans="8:10" ht="120">
      <c r="H52" s="16" t="s">
        <v>219</v>
      </c>
      <c r="I52" s="16" t="s">
        <v>220</v>
      </c>
      <c r="J52" s="16" t="s">
        <v>282</v>
      </c>
    </row>
    <row r="53" spans="8:10" ht="165">
      <c r="H53" s="16" t="s">
        <v>221</v>
      </c>
      <c r="I53" s="16" t="s">
        <v>222</v>
      </c>
      <c r="J53" s="16" t="s">
        <v>223</v>
      </c>
    </row>
    <row r="54" spans="8:10" ht="30">
      <c r="H54" s="16" t="s">
        <v>224</v>
      </c>
      <c r="I54" s="16" t="s">
        <v>225</v>
      </c>
      <c r="J54" s="16" t="s">
        <v>283</v>
      </c>
    </row>
    <row r="55" spans="8:10" ht="60">
      <c r="H55" s="16" t="s">
        <v>226</v>
      </c>
      <c r="I55" s="16" t="s">
        <v>227</v>
      </c>
      <c r="J55" s="16" t="s">
        <v>284</v>
      </c>
    </row>
    <row r="56" spans="8:10" ht="90">
      <c r="H56" s="16" t="s">
        <v>228</v>
      </c>
      <c r="I56" s="16" t="s">
        <v>229</v>
      </c>
      <c r="J56" s="16" t="s">
        <v>285</v>
      </c>
    </row>
    <row r="57" spans="8:10" ht="45">
      <c r="H57" s="16" t="s">
        <v>230</v>
      </c>
      <c r="I57" s="16" t="s">
        <v>231</v>
      </c>
      <c r="J57" s="16" t="s">
        <v>232</v>
      </c>
    </row>
    <row r="58" spans="8:10" ht="45">
      <c r="H58" s="16" t="s">
        <v>233</v>
      </c>
      <c r="I58" s="16" t="s">
        <v>234</v>
      </c>
      <c r="J58" s="16" t="s">
        <v>232</v>
      </c>
    </row>
    <row r="59" spans="8:10" ht="45">
      <c r="H59" s="16" t="s">
        <v>235</v>
      </c>
      <c r="I59" s="16" t="s">
        <v>236</v>
      </c>
      <c r="J59" s="16" t="s">
        <v>286</v>
      </c>
    </row>
    <row r="60" spans="8:10" ht="45">
      <c r="H60" s="16" t="s">
        <v>237</v>
      </c>
      <c r="I60" s="16" t="s">
        <v>238</v>
      </c>
      <c r="J60" s="16" t="s">
        <v>287</v>
      </c>
    </row>
    <row r="61" spans="8:10" ht="60">
      <c r="H61" s="16" t="s">
        <v>239</v>
      </c>
      <c r="I61" s="16" t="s">
        <v>240</v>
      </c>
      <c r="J61" s="16" t="s">
        <v>287</v>
      </c>
    </row>
    <row r="62" spans="8:10" ht="45">
      <c r="H62" s="16" t="s">
        <v>241</v>
      </c>
      <c r="I62" s="16" t="s">
        <v>242</v>
      </c>
      <c r="J62" s="16" t="s">
        <v>287</v>
      </c>
    </row>
    <row r="63" spans="8:10" ht="45">
      <c r="H63" s="16" t="s">
        <v>243</v>
      </c>
      <c r="I63" s="16" t="s">
        <v>244</v>
      </c>
      <c r="J63" s="16" t="s">
        <v>250</v>
      </c>
    </row>
    <row r="64" spans="8:10" ht="30">
      <c r="H64" s="16" t="s">
        <v>245</v>
      </c>
      <c r="I64" s="16" t="s">
        <v>246</v>
      </c>
      <c r="J64" s="16" t="s">
        <v>247</v>
      </c>
    </row>
    <row r="65" spans="8:10" ht="45">
      <c r="H65" s="16" t="s">
        <v>248</v>
      </c>
      <c r="I65" s="16" t="s">
        <v>249</v>
      </c>
      <c r="J65" s="16" t="s">
        <v>250</v>
      </c>
    </row>
    <row r="66" spans="8:10" ht="45">
      <c r="H66" s="16" t="s">
        <v>251</v>
      </c>
      <c r="I66" s="16" t="s">
        <v>252</v>
      </c>
      <c r="J66" s="16" t="s">
        <v>288</v>
      </c>
    </row>
    <row r="67" spans="8:10" ht="90">
      <c r="H67" s="16" t="s">
        <v>253</v>
      </c>
      <c r="I67" s="16" t="s">
        <v>254</v>
      </c>
      <c r="J67" s="16" t="s">
        <v>289</v>
      </c>
    </row>
    <row r="68" spans="8:10" ht="45">
      <c r="H68" s="16" t="s">
        <v>255</v>
      </c>
      <c r="I68" s="16" t="s">
        <v>256</v>
      </c>
      <c r="J68" s="16" t="s">
        <v>290</v>
      </c>
    </row>
    <row r="69" spans="8:10" ht="45">
      <c r="H69" s="16" t="s">
        <v>257</v>
      </c>
      <c r="I69" s="16" t="s">
        <v>258</v>
      </c>
      <c r="J69" s="16" t="s">
        <v>290</v>
      </c>
    </row>
    <row r="70" spans="8:10" ht="45">
      <c r="H70" s="16" t="s">
        <v>259</v>
      </c>
      <c r="I70" s="16" t="s">
        <v>260</v>
      </c>
      <c r="J70" s="16" t="s">
        <v>290</v>
      </c>
    </row>
    <row r="71" spans="8:10" ht="60">
      <c r="H71" s="16" t="s">
        <v>261</v>
      </c>
      <c r="I71" s="16" t="s">
        <v>262</v>
      </c>
      <c r="J71" s="16" t="s">
        <v>263</v>
      </c>
    </row>
    <row r="72" spans="8:10" ht="45">
      <c r="H72" s="16" t="s">
        <v>264</v>
      </c>
      <c r="I72" s="16" t="s">
        <v>265</v>
      </c>
      <c r="J72" s="16" t="s">
        <v>290</v>
      </c>
    </row>
    <row r="73" spans="8:10" ht="45">
      <c r="H73" s="16" t="s">
        <v>266</v>
      </c>
      <c r="I73" s="16" t="s">
        <v>267</v>
      </c>
      <c r="J73" s="16" t="s">
        <v>291</v>
      </c>
    </row>
    <row r="74" spans="8:10" ht="45">
      <c r="H74" s="16" t="s">
        <v>268</v>
      </c>
      <c r="I74" s="16" t="s">
        <v>269</v>
      </c>
      <c r="J74" s="16" t="s">
        <v>291</v>
      </c>
    </row>
    <row r="75" spans="8:10" ht="45">
      <c r="H75" s="16" t="s">
        <v>270</v>
      </c>
      <c r="I75" s="16" t="s">
        <v>271</v>
      </c>
      <c r="J75" s="16" t="s">
        <v>283</v>
      </c>
    </row>
    <row r="76" spans="8:10" ht="45">
      <c r="H76" s="16" t="s">
        <v>272</v>
      </c>
      <c r="I76" s="16" t="s">
        <v>274</v>
      </c>
      <c r="J76" s="16" t="s">
        <v>287</v>
      </c>
    </row>
    <row r="77" spans="8:10" ht="75">
      <c r="H77" s="16" t="s">
        <v>273</v>
      </c>
      <c r="I77" s="16" t="s">
        <v>276</v>
      </c>
      <c r="J77" s="16" t="s">
        <v>292</v>
      </c>
    </row>
    <row r="78" spans="8:10" ht="60">
      <c r="H78" s="16" t="s">
        <v>275</v>
      </c>
      <c r="I78" s="16" t="s">
        <v>277</v>
      </c>
      <c r="J78" s="16" t="s">
        <v>287</v>
      </c>
    </row>
  </sheetData>
  <sortState ref="B2:C105">
    <sortCondition ref="B2:B105"/>
  </sortState>
  <mergeCells count="6">
    <mergeCell ref="H48:J48"/>
    <mergeCell ref="H2:J2"/>
    <mergeCell ref="H12:J12"/>
    <mergeCell ref="H27:J27"/>
    <mergeCell ref="H21:J21"/>
    <mergeCell ref="H44:J4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E3"/>
  <sheetViews>
    <sheetView zoomScale="70" zoomScaleNormal="70" workbookViewId="0">
      <selection activeCell="F1" sqref="F1:XFD1048576"/>
    </sheetView>
  </sheetViews>
  <sheetFormatPr defaultRowHeight="15"/>
  <cols>
    <col min="1" max="1" width="9.140625" style="109"/>
    <col min="2" max="2" width="15.7109375" style="109" customWidth="1"/>
    <col min="3" max="5" width="30.7109375" style="109" customWidth="1"/>
    <col min="6" max="16384" width="9.140625" style="109"/>
  </cols>
  <sheetData>
    <row r="1" spans="2:5">
      <c r="B1" s="84" t="s">
        <v>111</v>
      </c>
      <c r="C1" s="84" t="s">
        <v>91</v>
      </c>
      <c r="D1" s="84" t="s">
        <v>90</v>
      </c>
      <c r="E1" s="84" t="s">
        <v>109</v>
      </c>
    </row>
    <row r="2" spans="2:5">
      <c r="B2" s="84"/>
      <c r="C2" s="84"/>
      <c r="D2" s="84"/>
      <c r="E2" s="84"/>
    </row>
    <row r="3" spans="2:5">
      <c r="B3" s="16" t="s">
        <v>87</v>
      </c>
      <c r="C3" s="16" t="s">
        <v>89</v>
      </c>
      <c r="D3" s="16" t="s">
        <v>92</v>
      </c>
      <c r="E3" s="16" t="s">
        <v>88</v>
      </c>
    </row>
  </sheetData>
  <autoFilter ref="B1:E3">
    <sortState ref="B4:F72">
      <sortCondition ref="C2:C72"/>
    </sortState>
  </autoFilter>
  <mergeCells count="4"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101</vt:i4>
      </vt:variant>
    </vt:vector>
  </HeadingPairs>
  <TitlesOfParts>
    <vt:vector size="110" baseType="lpstr">
      <vt:lpstr>tabela informacyjna</vt:lpstr>
      <vt:lpstr>powierzchniowe</vt:lpstr>
      <vt:lpstr>liniowe</vt:lpstr>
      <vt:lpstr>punktowe</vt:lpstr>
      <vt:lpstr>wspomagające</vt:lpstr>
      <vt:lpstr>PDK</vt:lpstr>
      <vt:lpstr>wskaźniki</vt:lpstr>
      <vt:lpstr>Kody</vt:lpstr>
      <vt:lpstr>lista gmin</vt:lpstr>
      <vt:lpstr>Kody!_Toc363113246</vt:lpstr>
      <vt:lpstr>Kody!_Toc363113247</vt:lpstr>
      <vt:lpstr>Kody!_Toc363113252</vt:lpstr>
      <vt:lpstr>Kody!_Toc363113253</vt:lpstr>
      <vt:lpstr>Kody!_Toc363113258</vt:lpstr>
      <vt:lpstr>Kody!_Toc363113259</vt:lpstr>
      <vt:lpstr>Kody!_Toc363113264</vt:lpstr>
      <vt:lpstr>Kody!_Toc363113265</vt:lpstr>
      <vt:lpstr>Kody!_Toc363113270</vt:lpstr>
      <vt:lpstr>Kody!_Toc363113271</vt:lpstr>
      <vt:lpstr>Kody!_Toc363113276</vt:lpstr>
      <vt:lpstr>Kody!_Toc363113277</vt:lpstr>
      <vt:lpstr>Kody!_Toc363113282</vt:lpstr>
      <vt:lpstr>Kody!_Toc363113283</vt:lpstr>
      <vt:lpstr>Kody!_Toc363113288</vt:lpstr>
      <vt:lpstr>Kody!_Toc363113289</vt:lpstr>
      <vt:lpstr>Kody!_Toc363113294</vt:lpstr>
      <vt:lpstr>Kody!_Toc363113295</vt:lpstr>
      <vt:lpstr>Kody!_Toc363113300</vt:lpstr>
      <vt:lpstr>Kody!_Toc363113301</vt:lpstr>
      <vt:lpstr>Kody!_Toc363113415</vt:lpstr>
      <vt:lpstr>Kody!_Toc363113416</vt:lpstr>
      <vt:lpstr>Kody!_Toc363113421</vt:lpstr>
      <vt:lpstr>Kody!_Toc363113422</vt:lpstr>
      <vt:lpstr>Kody!_Toc363113427</vt:lpstr>
      <vt:lpstr>Kody!_Toc363113428</vt:lpstr>
      <vt:lpstr>Kody!_Toc363113439</vt:lpstr>
      <vt:lpstr>Kody!_Toc363113440</vt:lpstr>
      <vt:lpstr>Kody!_Toc363113445</vt:lpstr>
      <vt:lpstr>Kody!_Toc363113446</vt:lpstr>
      <vt:lpstr>Kody!_Toc363113451</vt:lpstr>
      <vt:lpstr>Kody!_Toc363113452</vt:lpstr>
      <vt:lpstr>Kody!_Toc363113457</vt:lpstr>
      <vt:lpstr>Kody!_Toc363113458</vt:lpstr>
      <vt:lpstr>Kody!_Toc363113470</vt:lpstr>
      <vt:lpstr>Kody!_Toc363113747</vt:lpstr>
      <vt:lpstr>Kody!_Toc363113755</vt:lpstr>
      <vt:lpstr>Kody!_Toc363113756</vt:lpstr>
      <vt:lpstr>Kody!_Toc363113763</vt:lpstr>
      <vt:lpstr>Kody!_Toc363113764</vt:lpstr>
      <vt:lpstr>Kody!_Toc363113771</vt:lpstr>
      <vt:lpstr>Kody!_Toc363113772</vt:lpstr>
      <vt:lpstr>Kody!_Toc363113779</vt:lpstr>
      <vt:lpstr>Kody!_Toc363113780</vt:lpstr>
      <vt:lpstr>Kody!_Toc363113787</vt:lpstr>
      <vt:lpstr>Kody!_Toc363113788</vt:lpstr>
      <vt:lpstr>Kody!_Toc363113795</vt:lpstr>
      <vt:lpstr>Kody!_Toc363113796</vt:lpstr>
      <vt:lpstr>Kody!_Toc363113803</vt:lpstr>
      <vt:lpstr>Kody!_Toc363113804</vt:lpstr>
      <vt:lpstr>Kody!_Toc363113811</vt:lpstr>
      <vt:lpstr>Kody!_Toc363113812</vt:lpstr>
      <vt:lpstr>Kody!_Toc363113820</vt:lpstr>
      <vt:lpstr>'tabela informacyjna'!_Toc363113929</vt:lpstr>
      <vt:lpstr>powierzchniowe!_Toc363113935</vt:lpstr>
      <vt:lpstr>powierzchniowe!_Toc363113936</vt:lpstr>
      <vt:lpstr>powierzchniowe!_Toc363113938</vt:lpstr>
      <vt:lpstr>powierzchniowe!_Toc363113939</vt:lpstr>
      <vt:lpstr>powierzchniowe!_Toc363113941</vt:lpstr>
      <vt:lpstr>powierzchniowe!_Toc363113942</vt:lpstr>
      <vt:lpstr>powierzchniowe!_Toc363113944</vt:lpstr>
      <vt:lpstr>powierzchniowe!_Toc363113945</vt:lpstr>
      <vt:lpstr>powierzchniowe!_Toc363113947</vt:lpstr>
      <vt:lpstr>powierzchniowe!_Toc363113948</vt:lpstr>
      <vt:lpstr>powierzchniowe!_Toc363113950</vt:lpstr>
      <vt:lpstr>powierzchniowe!_Toc363113951</vt:lpstr>
      <vt:lpstr>powierzchniowe!_Toc363113953</vt:lpstr>
      <vt:lpstr>powierzchniowe!_Toc363113954</vt:lpstr>
      <vt:lpstr>powierzchniowe!_Toc363113956</vt:lpstr>
      <vt:lpstr>powierzchniowe!_Toc363113957</vt:lpstr>
      <vt:lpstr>powierzchniowe!_Toc363113960</vt:lpstr>
      <vt:lpstr>powierzchniowe!_Toc363113961</vt:lpstr>
      <vt:lpstr>powierzchniowe!_Toc363113964</vt:lpstr>
      <vt:lpstr>powierzchniowe!_Toc363113966</vt:lpstr>
      <vt:lpstr>powierzchniowe!_Toc363113967</vt:lpstr>
      <vt:lpstr>powierzchniowe!_Toc363113969</vt:lpstr>
      <vt:lpstr>powierzchniowe!_Toc363113970</vt:lpstr>
      <vt:lpstr>powierzchniowe!_Toc363113972</vt:lpstr>
      <vt:lpstr>powierzchniowe!_Toc363113973</vt:lpstr>
      <vt:lpstr>powierzchniowe!_Toc363113975</vt:lpstr>
      <vt:lpstr>powierzchniowe!_Toc363113976</vt:lpstr>
      <vt:lpstr>liniowe!_Toc363113995</vt:lpstr>
      <vt:lpstr>wskaźniki!_Toc363114114</vt:lpstr>
      <vt:lpstr>wskaźniki!_Toc363114115</vt:lpstr>
      <vt:lpstr>wskaźniki!_Toc363114116</vt:lpstr>
      <vt:lpstr>'lista gmin'!Gmina_Powiat</vt:lpstr>
      <vt:lpstr>Kod_Liniowe</vt:lpstr>
      <vt:lpstr>Kod_Powierzchniowe</vt:lpstr>
      <vt:lpstr>Kod_Punktowe</vt:lpstr>
      <vt:lpstr>Kod_Sytuacji</vt:lpstr>
      <vt:lpstr>Kod_Wspomagajace</vt:lpstr>
      <vt:lpstr>Nazwy_Gmin</vt:lpstr>
      <vt:lpstr>Nazwy_Powiatow</vt:lpstr>
      <vt:lpstr>liniowe!Obszar_wydruku</vt:lpstr>
      <vt:lpstr>PDK!Obszar_wydruku</vt:lpstr>
      <vt:lpstr>powierzchniowe!Obszar_wydruku</vt:lpstr>
      <vt:lpstr>punktowe!Obszar_wydruku</vt:lpstr>
      <vt:lpstr>wspomagające!Obszar_wydruku</vt:lpstr>
      <vt:lpstr>Opis</vt:lpstr>
      <vt:lpstr>PDK_zadania</vt:lpstr>
      <vt:lpstr>Strefy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Załupka</dc:creator>
  <cp:lastModifiedBy>Zespół Polityk Ekologicznych</cp:lastModifiedBy>
  <cp:lastPrinted>2010-11-24T10:31:30Z</cp:lastPrinted>
  <dcterms:created xsi:type="dcterms:W3CDTF">2010-11-21T21:58:10Z</dcterms:created>
  <dcterms:modified xsi:type="dcterms:W3CDTF">2018-02-16T12:02:34Z</dcterms:modified>
</cp:coreProperties>
</file>